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f035841ca3c8580e/documents/2020/全日本少年フットサル大会/"/>
    </mc:Choice>
  </mc:AlternateContent>
  <xr:revisionPtr revIDLastSave="56" documentId="8_{514628AD-E9FB-4A30-B022-E44834F530AA}" xr6:coauthVersionLast="46" xr6:coauthVersionMax="46" xr10:uidLastSave="{F8F87184-712A-40AA-8FF5-14F8B4F2B5AD}"/>
  <bookViews>
    <workbookView xWindow="-120" yWindow="-120" windowWidth="29040" windowHeight="15840" xr2:uid="{00000000-000D-0000-FFFF-FFFF00000000}"/>
  </bookViews>
  <sheets>
    <sheet name="組合せ" sheetId="1" r:id="rId1"/>
    <sheet name="決勝T" sheetId="10" r:id="rId2"/>
    <sheet name="予選星取表" sheetId="14" r:id="rId3"/>
    <sheet name="A・Hブロック" sheetId="2" r:id="rId4"/>
    <sheet name="Bブロック" sheetId="3" r:id="rId5"/>
    <sheet name="Cブロック" sheetId="4" r:id="rId6"/>
    <sheet name="Dブロック" sheetId="5" r:id="rId7"/>
    <sheet name="Eブロック" sheetId="6" r:id="rId8"/>
    <sheet name="Fブロック" sheetId="7" r:id="rId9"/>
    <sheet name="Gブロック" sheetId="8" r:id="rId10"/>
  </sheets>
  <definedNames>
    <definedName name="_xlnm.Print_Area" localSheetId="3">A・Hブロック!$A$1:$S$35</definedName>
    <definedName name="_xlnm.Print_Area" localSheetId="2">予選星取表!$A$1:$U$101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37" i="10" l="1"/>
  <c r="CJ36" i="10"/>
  <c r="CJ33" i="10"/>
  <c r="AE37" i="10"/>
  <c r="AE36" i="10"/>
  <c r="AE34" i="10"/>
  <c r="AE33" i="10"/>
  <c r="M35" i="2"/>
  <c r="R28" i="2" s="1"/>
  <c r="F35" i="2"/>
  <c r="P28" i="2" s="1"/>
  <c r="M34" i="2"/>
  <c r="R35" i="2" s="1"/>
  <c r="F34" i="2"/>
  <c r="P35" i="2" s="1"/>
  <c r="M32" i="2"/>
  <c r="R34" i="2" s="1"/>
  <c r="F32" i="2"/>
  <c r="P34" i="2" s="1"/>
  <c r="M31" i="2"/>
  <c r="R32" i="2" s="1"/>
  <c r="F31" i="2"/>
  <c r="P32" i="2" s="1"/>
  <c r="M29" i="2"/>
  <c r="R31" i="2" s="1"/>
  <c r="F29" i="2"/>
  <c r="P31" i="2" s="1"/>
  <c r="M28" i="2"/>
  <c r="R29" i="2" s="1"/>
  <c r="F28" i="2"/>
  <c r="P29" i="2" s="1"/>
  <c r="G19" i="2"/>
  <c r="E19" i="2"/>
  <c r="D19" i="2"/>
  <c r="P18" i="2" s="1"/>
  <c r="B19" i="2"/>
  <c r="B18" i="2" s="1"/>
  <c r="K18" i="2" s="1"/>
  <c r="E18" i="2"/>
  <c r="D17" i="2"/>
  <c r="P16" i="2" s="1"/>
  <c r="B17" i="2"/>
  <c r="B16" i="2" s="1"/>
  <c r="K16" i="2" s="1"/>
  <c r="H16" i="2"/>
  <c r="P14" i="2"/>
  <c r="O14" i="2"/>
  <c r="N14" i="2" s="1"/>
  <c r="K14" i="2"/>
  <c r="H14" i="2"/>
  <c r="E14" i="2"/>
  <c r="H12" i="2"/>
  <c r="E12" i="2"/>
  <c r="B12" i="2"/>
  <c r="G10" i="2"/>
  <c r="E10" i="2"/>
  <c r="D10" i="2"/>
  <c r="B10" i="2"/>
  <c r="O9" i="2" s="1"/>
  <c r="N9" i="2" s="1"/>
  <c r="P9" i="2"/>
  <c r="E9" i="2"/>
  <c r="D8" i="2"/>
  <c r="B8" i="2"/>
  <c r="O7" i="2" s="1"/>
  <c r="N7" i="2" s="1"/>
  <c r="P7" i="2"/>
  <c r="H7" i="2"/>
  <c r="P5" i="2"/>
  <c r="O5" i="2"/>
  <c r="N5" i="2"/>
  <c r="H5" i="2"/>
  <c r="E5" i="2"/>
  <c r="K5" i="2" s="1"/>
  <c r="H3" i="2"/>
  <c r="E3" i="2"/>
  <c r="B3" i="2"/>
  <c r="Q27" i="7"/>
  <c r="M27" i="7"/>
  <c r="S26" i="7" s="1"/>
  <c r="F27" i="7"/>
  <c r="Q26" i="7"/>
  <c r="M26" i="7"/>
  <c r="S27" i="7" s="1"/>
  <c r="F26" i="7"/>
  <c r="Q24" i="7"/>
  <c r="M24" i="7"/>
  <c r="S23" i="7" s="1"/>
  <c r="F24" i="7"/>
  <c r="Q23" i="7"/>
  <c r="M23" i="7"/>
  <c r="S24" i="7" s="1"/>
  <c r="F23" i="7"/>
  <c r="Q21" i="7"/>
  <c r="M21" i="7"/>
  <c r="S20" i="7" s="1"/>
  <c r="F21" i="7"/>
  <c r="Q20" i="7"/>
  <c r="M20" i="7"/>
  <c r="S21" i="7" s="1"/>
  <c r="F20" i="7"/>
  <c r="J12" i="7"/>
  <c r="H12" i="7"/>
  <c r="G12" i="7"/>
  <c r="E11" i="7" s="1"/>
  <c r="E12" i="7"/>
  <c r="D12" i="7"/>
  <c r="B12" i="7"/>
  <c r="B11" i="7" s="1"/>
  <c r="N11" i="7" s="1"/>
  <c r="S11" i="7"/>
  <c r="H11" i="7"/>
  <c r="G10" i="7"/>
  <c r="E9" i="7" s="1"/>
  <c r="N9" i="7" s="1"/>
  <c r="E10" i="7"/>
  <c r="R9" i="7" s="1"/>
  <c r="D10" i="7"/>
  <c r="B10" i="7"/>
  <c r="K9" i="7"/>
  <c r="B9" i="7"/>
  <c r="D8" i="7"/>
  <c r="B8" i="7"/>
  <c r="B7" i="7" s="1"/>
  <c r="N7" i="7" s="1"/>
  <c r="S7" i="7"/>
  <c r="R7" i="7"/>
  <c r="Q7" i="7"/>
  <c r="K7" i="7"/>
  <c r="H7" i="7"/>
  <c r="S5" i="7"/>
  <c r="R5" i="7"/>
  <c r="Q5" i="7"/>
  <c r="N5" i="7"/>
  <c r="K5" i="7"/>
  <c r="H5" i="7"/>
  <c r="E5" i="7"/>
  <c r="K3" i="7"/>
  <c r="H3" i="7"/>
  <c r="E3" i="7"/>
  <c r="B3" i="7"/>
  <c r="O16" i="2" l="1"/>
  <c r="N16" i="2" s="1"/>
  <c r="O18" i="2"/>
  <c r="N18" i="2" s="1"/>
  <c r="B7" i="2"/>
  <c r="K7" i="2" s="1"/>
  <c r="B9" i="2"/>
  <c r="K9" i="2" s="1"/>
  <c r="S9" i="7"/>
  <c r="Q9" i="7" s="1"/>
  <c r="R11" i="7"/>
  <c r="Q11" i="7" s="1"/>
  <c r="M27" i="4" l="1"/>
  <c r="F27" i="4"/>
  <c r="S26" i="4"/>
  <c r="Q26" i="4"/>
  <c r="M26" i="4"/>
  <c r="S27" i="4" s="1"/>
  <c r="F26" i="4"/>
  <c r="Q27" i="4" s="1"/>
  <c r="M24" i="4"/>
  <c r="F24" i="4"/>
  <c r="S23" i="4"/>
  <c r="Q23" i="4"/>
  <c r="M23" i="4"/>
  <c r="S24" i="4" s="1"/>
  <c r="F23" i="4"/>
  <c r="Q24" i="4" s="1"/>
  <c r="M21" i="4"/>
  <c r="F21" i="4"/>
  <c r="S20" i="4"/>
  <c r="Q20" i="4"/>
  <c r="M20" i="4"/>
  <c r="S21" i="4" s="1"/>
  <c r="F20" i="4"/>
  <c r="Q21" i="4" s="1"/>
  <c r="J12" i="4"/>
  <c r="H12" i="4"/>
  <c r="G12" i="4"/>
  <c r="E12" i="4"/>
  <c r="D12" i="4"/>
  <c r="B12" i="4"/>
  <c r="B11" i="4" s="1"/>
  <c r="N11" i="4" s="1"/>
  <c r="S11" i="4"/>
  <c r="R11" i="4"/>
  <c r="Q11" i="4" s="1"/>
  <c r="H11" i="4"/>
  <c r="E11" i="4"/>
  <c r="G10" i="4"/>
  <c r="E10" i="4"/>
  <c r="R9" i="4" s="1"/>
  <c r="D10" i="4"/>
  <c r="S9" i="4" s="1"/>
  <c r="B10" i="4"/>
  <c r="N9" i="4"/>
  <c r="K9" i="4"/>
  <c r="E9" i="4"/>
  <c r="B9" i="4"/>
  <c r="D8" i="4"/>
  <c r="B8" i="4"/>
  <c r="B7" i="4" s="1"/>
  <c r="N7" i="4" s="1"/>
  <c r="S7" i="4"/>
  <c r="K7" i="4"/>
  <c r="H7" i="4"/>
  <c r="S5" i="4"/>
  <c r="R5" i="4"/>
  <c r="Q5" i="4" s="1"/>
  <c r="N5" i="4"/>
  <c r="K5" i="4"/>
  <c r="H5" i="4"/>
  <c r="E5" i="4"/>
  <c r="K3" i="4"/>
  <c r="H3" i="4"/>
  <c r="E3" i="4"/>
  <c r="B3" i="4"/>
  <c r="Q9" i="4" l="1"/>
  <c r="R7" i="4"/>
  <c r="Q7" i="4" s="1"/>
  <c r="M27" i="8" l="1"/>
  <c r="S26" i="8" s="1"/>
  <c r="F27" i="8"/>
  <c r="Q26" i="8"/>
  <c r="M26" i="8"/>
  <c r="S27" i="8" s="1"/>
  <c r="F26" i="8"/>
  <c r="Q27" i="8" s="1"/>
  <c r="M24" i="8"/>
  <c r="S23" i="8" s="1"/>
  <c r="F24" i="8"/>
  <c r="Q23" i="8"/>
  <c r="M23" i="8"/>
  <c r="S24" i="8" s="1"/>
  <c r="F23" i="8"/>
  <c r="Q24" i="8" s="1"/>
  <c r="M21" i="8"/>
  <c r="S20" i="8" s="1"/>
  <c r="F21" i="8"/>
  <c r="Q20" i="8"/>
  <c r="M20" i="8"/>
  <c r="S21" i="8" s="1"/>
  <c r="F20" i="8"/>
  <c r="Q21" i="8" s="1"/>
  <c r="J12" i="8"/>
  <c r="H12" i="8"/>
  <c r="G12" i="8"/>
  <c r="E12" i="8"/>
  <c r="D12" i="8"/>
  <c r="B12" i="8"/>
  <c r="B11" i="8" s="1"/>
  <c r="N11" i="8" s="1"/>
  <c r="S11" i="8"/>
  <c r="H11" i="8"/>
  <c r="E11" i="8"/>
  <c r="G10" i="8"/>
  <c r="S9" i="8" s="1"/>
  <c r="E10" i="8"/>
  <c r="R9" i="8" s="1"/>
  <c r="Q9" i="8" s="1"/>
  <c r="D10" i="8"/>
  <c r="B10" i="8"/>
  <c r="K9" i="8"/>
  <c r="B9" i="8"/>
  <c r="D8" i="8"/>
  <c r="B8" i="8"/>
  <c r="B7" i="8" s="1"/>
  <c r="N7" i="8" s="1"/>
  <c r="S7" i="8"/>
  <c r="K7" i="8"/>
  <c r="H7" i="8"/>
  <c r="S5" i="8"/>
  <c r="R5" i="8"/>
  <c r="Q5" i="8" s="1"/>
  <c r="N5" i="8"/>
  <c r="K5" i="8"/>
  <c r="H5" i="8"/>
  <c r="E5" i="8"/>
  <c r="K3" i="8"/>
  <c r="H3" i="8"/>
  <c r="E3" i="8"/>
  <c r="B3" i="8"/>
  <c r="R11" i="8" l="1"/>
  <c r="Q11" i="8" s="1"/>
  <c r="R7" i="8"/>
  <c r="Q7" i="8" s="1"/>
  <c r="E9" i="8"/>
  <c r="N9" i="8" s="1"/>
  <c r="M27" i="3" l="1"/>
  <c r="S26" i="3" s="1"/>
  <c r="F27" i="3"/>
  <c r="Q26" i="3"/>
  <c r="M26" i="3"/>
  <c r="S27" i="3" s="1"/>
  <c r="F26" i="3"/>
  <c r="Q27" i="3" s="1"/>
  <c r="M24" i="3"/>
  <c r="S23" i="3" s="1"/>
  <c r="F24" i="3"/>
  <c r="Q23" i="3"/>
  <c r="M23" i="3"/>
  <c r="S24" i="3" s="1"/>
  <c r="F23" i="3"/>
  <c r="Q24" i="3" s="1"/>
  <c r="M21" i="3"/>
  <c r="S20" i="3" s="1"/>
  <c r="F21" i="3"/>
  <c r="Q20" i="3"/>
  <c r="M20" i="3"/>
  <c r="S21" i="3" s="1"/>
  <c r="F20" i="3"/>
  <c r="Q21" i="3" s="1"/>
  <c r="J12" i="3"/>
  <c r="H11" i="3" s="1"/>
  <c r="H12" i="3"/>
  <c r="G12" i="3"/>
  <c r="E12" i="3"/>
  <c r="D12" i="3"/>
  <c r="B12" i="3"/>
  <c r="B11" i="3" s="1"/>
  <c r="N11" i="3" s="1"/>
  <c r="S11" i="3"/>
  <c r="E11" i="3"/>
  <c r="G10" i="3"/>
  <c r="E10" i="3"/>
  <c r="E9" i="3" s="1"/>
  <c r="D10" i="3"/>
  <c r="B10" i="3"/>
  <c r="R9" i="3" s="1"/>
  <c r="Q9" i="3" s="1"/>
  <c r="S9" i="3"/>
  <c r="K9" i="3"/>
  <c r="D8" i="3"/>
  <c r="S7" i="3" s="1"/>
  <c r="B8" i="3"/>
  <c r="R7" i="3" s="1"/>
  <c r="Q7" i="3" s="1"/>
  <c r="K7" i="3"/>
  <c r="H7" i="3"/>
  <c r="S5" i="3"/>
  <c r="Q5" i="3" s="1"/>
  <c r="R5" i="3"/>
  <c r="N5" i="3"/>
  <c r="K5" i="3"/>
  <c r="H5" i="3"/>
  <c r="E5" i="3"/>
  <c r="K3" i="3"/>
  <c r="H3" i="3"/>
  <c r="E3" i="3"/>
  <c r="B3" i="3"/>
  <c r="B7" i="3" l="1"/>
  <c r="N7" i="3" s="1"/>
  <c r="B9" i="3"/>
  <c r="N9" i="3" s="1"/>
  <c r="R11" i="3"/>
  <c r="Q11" i="3" s="1"/>
  <c r="M27" i="5" l="1"/>
  <c r="F27" i="5"/>
  <c r="S26" i="5"/>
  <c r="Q26" i="5"/>
  <c r="M26" i="5"/>
  <c r="S27" i="5" s="1"/>
  <c r="F26" i="5"/>
  <c r="Q27" i="5" s="1"/>
  <c r="M24" i="5"/>
  <c r="F24" i="5"/>
  <c r="S23" i="5"/>
  <c r="Q23" i="5"/>
  <c r="M23" i="5"/>
  <c r="S24" i="5" s="1"/>
  <c r="F23" i="5"/>
  <c r="Q24" i="5" s="1"/>
  <c r="M21" i="5"/>
  <c r="F21" i="5"/>
  <c r="S20" i="5"/>
  <c r="Q20" i="5"/>
  <c r="M20" i="5"/>
  <c r="S21" i="5" s="1"/>
  <c r="F20" i="5"/>
  <c r="Q21" i="5" s="1"/>
  <c r="J12" i="5"/>
  <c r="H12" i="5"/>
  <c r="G12" i="5"/>
  <c r="E12" i="5"/>
  <c r="D12" i="5"/>
  <c r="S11" i="5" s="1"/>
  <c r="B12" i="5"/>
  <c r="B11" i="5" s="1"/>
  <c r="N11" i="5" s="1"/>
  <c r="R11" i="5"/>
  <c r="H11" i="5"/>
  <c r="E11" i="5"/>
  <c r="G10" i="5"/>
  <c r="E10" i="5"/>
  <c r="R9" i="5" s="1"/>
  <c r="D10" i="5"/>
  <c r="S9" i="5" s="1"/>
  <c r="B10" i="5"/>
  <c r="N9" i="5"/>
  <c r="K9" i="5"/>
  <c r="E9" i="5"/>
  <c r="B9" i="5"/>
  <c r="D8" i="5"/>
  <c r="B8" i="5"/>
  <c r="B7" i="5" s="1"/>
  <c r="N7" i="5" s="1"/>
  <c r="S7" i="5"/>
  <c r="K7" i="5"/>
  <c r="H7" i="5"/>
  <c r="S5" i="5"/>
  <c r="R5" i="5"/>
  <c r="Q5" i="5" s="1"/>
  <c r="N5" i="5"/>
  <c r="K5" i="5"/>
  <c r="H5" i="5"/>
  <c r="E5" i="5"/>
  <c r="K3" i="5"/>
  <c r="H3" i="5"/>
  <c r="E3" i="5"/>
  <c r="B3" i="5"/>
  <c r="Q9" i="5" l="1"/>
  <c r="Q11" i="5"/>
  <c r="R7" i="5"/>
  <c r="Q7" i="5" s="1"/>
  <c r="BX37" i="10" l="1"/>
  <c r="BI37" i="10"/>
  <c r="BX36" i="10"/>
  <c r="BI36" i="10"/>
  <c r="S37" i="10"/>
  <c r="D37" i="10"/>
  <c r="S36" i="10"/>
  <c r="D36" i="10"/>
  <c r="M27" i="6" l="1"/>
  <c r="S26" i="6" s="1"/>
  <c r="F27" i="6"/>
  <c r="Q26" i="6" s="1"/>
  <c r="M26" i="6"/>
  <c r="S27" i="6" s="1"/>
  <c r="F26" i="6"/>
  <c r="Q27" i="6" s="1"/>
  <c r="M24" i="6"/>
  <c r="S23" i="6" s="1"/>
  <c r="F24" i="6"/>
  <c r="Q23" i="6"/>
  <c r="M23" i="6"/>
  <c r="S24" i="6" s="1"/>
  <c r="F23" i="6"/>
  <c r="Q24" i="6" s="1"/>
  <c r="M21" i="6"/>
  <c r="S20" i="6" s="1"/>
  <c r="F21" i="6"/>
  <c r="Q20" i="6" s="1"/>
  <c r="M20" i="6"/>
  <c r="S21" i="6" s="1"/>
  <c r="F20" i="6"/>
  <c r="Q21" i="6" s="1"/>
  <c r="J12" i="6"/>
  <c r="H12" i="6"/>
  <c r="H11" i="6" s="1"/>
  <c r="G12" i="6"/>
  <c r="E12" i="6"/>
  <c r="E11" i="6" s="1"/>
  <c r="D12" i="6"/>
  <c r="B12" i="6"/>
  <c r="B11" i="6" s="1"/>
  <c r="G10" i="6"/>
  <c r="E10" i="6"/>
  <c r="D10" i="6"/>
  <c r="S9" i="6" s="1"/>
  <c r="B10" i="6"/>
  <c r="R9" i="6" s="1"/>
  <c r="K9" i="6"/>
  <c r="D8" i="6"/>
  <c r="S7" i="6" s="1"/>
  <c r="B8" i="6"/>
  <c r="B7" i="6" s="1"/>
  <c r="N7" i="6" s="1"/>
  <c r="K7" i="6"/>
  <c r="H7" i="6"/>
  <c r="S5" i="6"/>
  <c r="R5" i="6"/>
  <c r="K5" i="6"/>
  <c r="H5" i="6"/>
  <c r="E5" i="6"/>
  <c r="K3" i="6"/>
  <c r="H3" i="6"/>
  <c r="E3" i="6"/>
  <c r="B3" i="6"/>
  <c r="H95" i="14"/>
  <c r="K95" i="14"/>
  <c r="S95" i="14"/>
  <c r="B96" i="14"/>
  <c r="R95" i="14" s="1"/>
  <c r="D96" i="14"/>
  <c r="E97" i="14"/>
  <c r="K97" i="14"/>
  <c r="B98" i="14"/>
  <c r="B97" i="14" s="1"/>
  <c r="N97" i="14" s="1"/>
  <c r="D98" i="14"/>
  <c r="S97" i="14" s="1"/>
  <c r="E98" i="14"/>
  <c r="G98" i="14"/>
  <c r="B99" i="14"/>
  <c r="B100" i="14"/>
  <c r="D100" i="14"/>
  <c r="S99" i="14" s="1"/>
  <c r="E100" i="14"/>
  <c r="E99" i="14" s="1"/>
  <c r="G100" i="14"/>
  <c r="H100" i="14"/>
  <c r="H99" i="14" s="1"/>
  <c r="J100" i="14"/>
  <c r="R93" i="14"/>
  <c r="Q93" i="14" s="1"/>
  <c r="S93" i="14"/>
  <c r="K93" i="14"/>
  <c r="H93" i="14"/>
  <c r="E93" i="14"/>
  <c r="K91" i="14"/>
  <c r="H91" i="14"/>
  <c r="E91" i="14"/>
  <c r="B91" i="14"/>
  <c r="H71" i="14"/>
  <c r="K71" i="14"/>
  <c r="B72" i="14"/>
  <c r="B71" i="14" s="1"/>
  <c r="N71" i="14" s="1"/>
  <c r="D72" i="14"/>
  <c r="S71" i="14" s="1"/>
  <c r="K73" i="14"/>
  <c r="B74" i="14"/>
  <c r="B73" i="14" s="1"/>
  <c r="D74" i="14"/>
  <c r="E74" i="14"/>
  <c r="E73" i="14" s="1"/>
  <c r="G74" i="14"/>
  <c r="E75" i="14"/>
  <c r="B76" i="14"/>
  <c r="R75" i="14" s="1"/>
  <c r="D76" i="14"/>
  <c r="S75" i="14" s="1"/>
  <c r="E76" i="14"/>
  <c r="G76" i="14"/>
  <c r="H76" i="14"/>
  <c r="H75" i="14" s="1"/>
  <c r="J76" i="14"/>
  <c r="Q69" i="14"/>
  <c r="R69" i="14"/>
  <c r="S69" i="14"/>
  <c r="K69" i="14"/>
  <c r="H69" i="14"/>
  <c r="E69" i="14"/>
  <c r="K67" i="14"/>
  <c r="H67" i="14"/>
  <c r="E67" i="14"/>
  <c r="B67" i="14"/>
  <c r="H59" i="14"/>
  <c r="K59" i="14"/>
  <c r="S59" i="14"/>
  <c r="B60" i="14"/>
  <c r="B59" i="14" s="1"/>
  <c r="N59" i="14" s="1"/>
  <c r="D60" i="14"/>
  <c r="B61" i="14"/>
  <c r="E61" i="14"/>
  <c r="N61" i="14" s="1"/>
  <c r="K61" i="14"/>
  <c r="B62" i="14"/>
  <c r="D62" i="14"/>
  <c r="S61" i="14" s="1"/>
  <c r="E62" i="14"/>
  <c r="G62" i="14"/>
  <c r="B63" i="14"/>
  <c r="B64" i="14"/>
  <c r="D64" i="14"/>
  <c r="E64" i="14"/>
  <c r="E63" i="14" s="1"/>
  <c r="G64" i="14"/>
  <c r="H64" i="14"/>
  <c r="H63" i="14" s="1"/>
  <c r="J64" i="14"/>
  <c r="R57" i="14"/>
  <c r="Q57" i="14" s="1"/>
  <c r="S57" i="14"/>
  <c r="K57" i="14"/>
  <c r="H57" i="14"/>
  <c r="E57" i="14"/>
  <c r="K55" i="14"/>
  <c r="H55" i="14"/>
  <c r="E55" i="14"/>
  <c r="B55" i="14"/>
  <c r="E81" i="14"/>
  <c r="H81" i="14"/>
  <c r="K81" i="14"/>
  <c r="N81" i="14" s="1"/>
  <c r="R81" i="14"/>
  <c r="S81" i="14"/>
  <c r="H83" i="14"/>
  <c r="K83" i="14"/>
  <c r="R83" i="14"/>
  <c r="B84" i="14"/>
  <c r="B83" i="14" s="1"/>
  <c r="N83" i="14" s="1"/>
  <c r="D84" i="14"/>
  <c r="S83" i="14" s="1"/>
  <c r="Q83" i="14" s="1"/>
  <c r="K85" i="14"/>
  <c r="S85" i="14"/>
  <c r="B86" i="14"/>
  <c r="B85" i="14" s="1"/>
  <c r="D86" i="14"/>
  <c r="E86" i="14"/>
  <c r="R85" i="14" s="1"/>
  <c r="Q85" i="14" s="1"/>
  <c r="G86" i="14"/>
  <c r="B87" i="14"/>
  <c r="B88" i="14"/>
  <c r="D88" i="14"/>
  <c r="S87" i="14" s="1"/>
  <c r="E88" i="14"/>
  <c r="E87" i="14" s="1"/>
  <c r="G88" i="14"/>
  <c r="H88" i="14"/>
  <c r="H87" i="14" s="1"/>
  <c r="J88" i="14"/>
  <c r="K79" i="14"/>
  <c r="H79" i="14"/>
  <c r="E79" i="14"/>
  <c r="B79" i="14"/>
  <c r="N85" i="14" l="1"/>
  <c r="R99" i="14"/>
  <c r="R87" i="14"/>
  <c r="S63" i="14"/>
  <c r="B75" i="14"/>
  <c r="N75" i="14" s="1"/>
  <c r="R59" i="14"/>
  <c r="S73" i="14"/>
  <c r="E9" i="6"/>
  <c r="N87" i="14"/>
  <c r="N69" i="14"/>
  <c r="R71" i="14"/>
  <c r="N99" i="14"/>
  <c r="B95" i="14"/>
  <c r="N95" i="14" s="1"/>
  <c r="N73" i="14"/>
  <c r="E85" i="14"/>
  <c r="R63" i="14"/>
  <c r="N93" i="14"/>
  <c r="R97" i="14"/>
  <c r="Q97" i="14" s="1"/>
  <c r="Q81" i="14"/>
  <c r="N63" i="14"/>
  <c r="N57" i="14"/>
  <c r="R61" i="14"/>
  <c r="Q61" i="14" s="1"/>
  <c r="S11" i="6"/>
  <c r="Q5" i="6"/>
  <c r="Q87" i="14"/>
  <c r="N11" i="6"/>
  <c r="R73" i="14"/>
  <c r="Q9" i="6"/>
  <c r="Q63" i="14"/>
  <c r="Q99" i="14"/>
  <c r="Q75" i="14"/>
  <c r="Q59" i="14"/>
  <c r="Q71" i="14"/>
  <c r="Q95" i="14"/>
  <c r="N5" i="6"/>
  <c r="B9" i="6"/>
  <c r="N9" i="6" s="1"/>
  <c r="R11" i="6"/>
  <c r="R7" i="6"/>
  <c r="Q7" i="6" s="1"/>
  <c r="J49" i="14"/>
  <c r="H49" i="14"/>
  <c r="H48" i="14" s="1"/>
  <c r="G49" i="14"/>
  <c r="E49" i="14"/>
  <c r="E48" i="14" s="1"/>
  <c r="D49" i="14"/>
  <c r="B49" i="14"/>
  <c r="B48" i="14" s="1"/>
  <c r="G47" i="14"/>
  <c r="E47" i="14"/>
  <c r="E46" i="14" s="1"/>
  <c r="D47" i="14"/>
  <c r="B47" i="14"/>
  <c r="B46" i="14" s="1"/>
  <c r="K46" i="14"/>
  <c r="D45" i="14"/>
  <c r="S44" i="14" s="1"/>
  <c r="B45" i="14"/>
  <c r="B44" i="14" s="1"/>
  <c r="N44" i="14" s="1"/>
  <c r="K44" i="14"/>
  <c r="H44" i="14"/>
  <c r="S42" i="14"/>
  <c r="R42" i="14"/>
  <c r="K42" i="14"/>
  <c r="H42" i="14"/>
  <c r="E42" i="14"/>
  <c r="N42" i="14" s="1"/>
  <c r="K40" i="14"/>
  <c r="H40" i="14"/>
  <c r="E40" i="14"/>
  <c r="B40" i="14"/>
  <c r="Q73" i="14" l="1"/>
  <c r="R48" i="14"/>
  <c r="Q11" i="6"/>
  <c r="S48" i="14"/>
  <c r="Q48" i="14" s="1"/>
  <c r="N46" i="14"/>
  <c r="N48" i="14"/>
  <c r="Q42" i="14"/>
  <c r="R46" i="14"/>
  <c r="S46" i="14"/>
  <c r="R44" i="14"/>
  <c r="Q44" i="14" s="1"/>
  <c r="J13" i="14"/>
  <c r="H13" i="14"/>
  <c r="G13" i="14"/>
  <c r="E13" i="14"/>
  <c r="E12" i="14" s="1"/>
  <c r="D13" i="14"/>
  <c r="B13" i="14"/>
  <c r="B12" i="14" s="1"/>
  <c r="G11" i="14"/>
  <c r="E11" i="14"/>
  <c r="E10" i="14" s="1"/>
  <c r="D11" i="14"/>
  <c r="B11" i="14"/>
  <c r="K10" i="14"/>
  <c r="D9" i="14"/>
  <c r="S8" i="14" s="1"/>
  <c r="B9" i="14"/>
  <c r="R8" i="14" s="1"/>
  <c r="H8" i="14"/>
  <c r="K8" i="14"/>
  <c r="S6" i="14"/>
  <c r="R6" i="14"/>
  <c r="E6" i="14"/>
  <c r="H6" i="14"/>
  <c r="K6" i="14"/>
  <c r="J25" i="14"/>
  <c r="H25" i="14"/>
  <c r="H24" i="14" s="1"/>
  <c r="G25" i="14"/>
  <c r="E25" i="14"/>
  <c r="E24" i="14" s="1"/>
  <c r="D25" i="14"/>
  <c r="B25" i="14"/>
  <c r="G23" i="14"/>
  <c r="E23" i="14"/>
  <c r="E22" i="14" s="1"/>
  <c r="D23" i="14"/>
  <c r="B23" i="14"/>
  <c r="K22" i="14"/>
  <c r="D21" i="14"/>
  <c r="S20" i="14" s="1"/>
  <c r="B21" i="14"/>
  <c r="R20" i="14" s="1"/>
  <c r="H20" i="14"/>
  <c r="K20" i="14"/>
  <c r="S18" i="14"/>
  <c r="R18" i="14"/>
  <c r="E18" i="14"/>
  <c r="H18" i="14"/>
  <c r="K18" i="14"/>
  <c r="J37" i="14"/>
  <c r="H37" i="14"/>
  <c r="H36" i="14" s="1"/>
  <c r="G37" i="14"/>
  <c r="E37" i="14"/>
  <c r="E36" i="14" s="1"/>
  <c r="D37" i="14"/>
  <c r="B37" i="14"/>
  <c r="G35" i="14"/>
  <c r="E35" i="14"/>
  <c r="E34" i="14" s="1"/>
  <c r="D35" i="14"/>
  <c r="S34" i="14" s="1"/>
  <c r="B35" i="14"/>
  <c r="B34" i="14" s="1"/>
  <c r="K34" i="14"/>
  <c r="D33" i="14"/>
  <c r="S32" i="14" s="1"/>
  <c r="B33" i="14"/>
  <c r="R32" i="14" s="1"/>
  <c r="H32" i="14"/>
  <c r="K32" i="14"/>
  <c r="S30" i="14"/>
  <c r="R30" i="14"/>
  <c r="E30" i="14"/>
  <c r="H30" i="14"/>
  <c r="N30" i="14" s="1"/>
  <c r="K30" i="14"/>
  <c r="BX34" i="10"/>
  <c r="BI34" i="10"/>
  <c r="BX33" i="10"/>
  <c r="CJ34" i="10" s="1"/>
  <c r="BI33" i="10"/>
  <c r="S34" i="10"/>
  <c r="D34" i="10"/>
  <c r="S33" i="10"/>
  <c r="D33" i="10"/>
  <c r="K28" i="14"/>
  <c r="H28" i="14"/>
  <c r="E28" i="14"/>
  <c r="B28" i="14"/>
  <c r="K4" i="14"/>
  <c r="H4" i="14"/>
  <c r="E4" i="14"/>
  <c r="B4" i="14"/>
  <c r="K16" i="14"/>
  <c r="H16" i="14"/>
  <c r="E16" i="14"/>
  <c r="B16" i="14"/>
  <c r="R10" i="14" l="1"/>
  <c r="S10" i="14"/>
  <c r="S12" i="14"/>
  <c r="Q30" i="14"/>
  <c r="S24" i="14"/>
  <c r="S36" i="14"/>
  <c r="S22" i="14"/>
  <c r="R24" i="14"/>
  <c r="N34" i="14"/>
  <c r="N18" i="14"/>
  <c r="R36" i="14"/>
  <c r="R22" i="14"/>
  <c r="R34" i="14"/>
  <c r="Q34" i="14" s="1"/>
  <c r="B22" i="14"/>
  <c r="N22" i="14" s="1"/>
  <c r="N6" i="14"/>
  <c r="B10" i="14"/>
  <c r="Q18" i="14"/>
  <c r="Q10" i="14"/>
  <c r="Q32" i="14"/>
  <c r="B36" i="14"/>
  <c r="N36" i="14" s="1"/>
  <c r="R12" i="14"/>
  <c r="Q12" i="14" s="1"/>
  <c r="Q6" i="14"/>
  <c r="B24" i="14"/>
  <c r="N24" i="14" s="1"/>
  <c r="N10" i="14"/>
  <c r="Q20" i="14"/>
  <c r="Q8" i="14"/>
  <c r="B32" i="14"/>
  <c r="N32" i="14" s="1"/>
  <c r="B20" i="14"/>
  <c r="N20" i="14" s="1"/>
  <c r="B8" i="14"/>
  <c r="N8" i="14" s="1"/>
  <c r="H12" i="14"/>
  <c r="N12" i="14" s="1"/>
  <c r="Q46" i="14"/>
  <c r="Q22" i="14" l="1"/>
  <c r="Q24" i="14"/>
  <c r="Q36" i="14"/>
</calcChain>
</file>

<file path=xl/sharedStrings.xml><?xml version="1.0" encoding="utf-8"?>
<sst xmlns="http://schemas.openxmlformats.org/spreadsheetml/2006/main" count="741" uniqueCount="221">
  <si>
    <t>No</t>
    <phoneticPr fontId="1"/>
  </si>
  <si>
    <t>Aブロック</t>
    <phoneticPr fontId="1"/>
  </si>
  <si>
    <t>Bブロック</t>
    <phoneticPr fontId="1"/>
  </si>
  <si>
    <t>Cブロック</t>
    <phoneticPr fontId="1"/>
  </si>
  <si>
    <t>Dブロック</t>
    <phoneticPr fontId="1"/>
  </si>
  <si>
    <t>Eブロック</t>
    <phoneticPr fontId="1"/>
  </si>
  <si>
    <t>Fブロック</t>
    <phoneticPr fontId="1"/>
  </si>
  <si>
    <t>Gブロック</t>
    <phoneticPr fontId="1"/>
  </si>
  <si>
    <t>Hブロック</t>
    <phoneticPr fontId="1"/>
  </si>
  <si>
    <t>A⑤</t>
    <phoneticPr fontId="1"/>
  </si>
  <si>
    <t>A⑥</t>
    <phoneticPr fontId="1"/>
  </si>
  <si>
    <t>B⑥</t>
    <phoneticPr fontId="1"/>
  </si>
  <si>
    <t>A①</t>
    <phoneticPr fontId="1"/>
  </si>
  <si>
    <t>A②</t>
    <phoneticPr fontId="1"/>
  </si>
  <si>
    <t>B①</t>
    <phoneticPr fontId="1"/>
  </si>
  <si>
    <t>B②</t>
    <phoneticPr fontId="1"/>
  </si>
  <si>
    <t>B③</t>
    <phoneticPr fontId="1"/>
  </si>
  <si>
    <t>B④</t>
    <phoneticPr fontId="1"/>
  </si>
  <si>
    <t>A1</t>
    <phoneticPr fontId="1"/>
  </si>
  <si>
    <t>H2</t>
    <phoneticPr fontId="1"/>
  </si>
  <si>
    <t>B1</t>
    <phoneticPr fontId="1"/>
  </si>
  <si>
    <t>G2</t>
    <phoneticPr fontId="1"/>
  </si>
  <si>
    <t>C1</t>
    <phoneticPr fontId="1"/>
  </si>
  <si>
    <t>F2</t>
    <phoneticPr fontId="1"/>
  </si>
  <si>
    <t>D1</t>
    <phoneticPr fontId="1"/>
  </si>
  <si>
    <t>E2</t>
    <phoneticPr fontId="1"/>
  </si>
  <si>
    <t>E1</t>
    <phoneticPr fontId="1"/>
  </si>
  <si>
    <t>D2</t>
    <phoneticPr fontId="1"/>
  </si>
  <si>
    <t>F1</t>
    <phoneticPr fontId="1"/>
  </si>
  <si>
    <t>C2</t>
    <phoneticPr fontId="1"/>
  </si>
  <si>
    <t>G1</t>
    <phoneticPr fontId="1"/>
  </si>
  <si>
    <t>B2</t>
    <phoneticPr fontId="1"/>
  </si>
  <si>
    <t>H1</t>
    <phoneticPr fontId="1"/>
  </si>
  <si>
    <t>A2</t>
    <phoneticPr fontId="1"/>
  </si>
  <si>
    <t>優勝</t>
    <rPh sb="0" eb="2">
      <t>ユウショ</t>
    </rPh>
    <phoneticPr fontId="1"/>
  </si>
  <si>
    <t>第２位</t>
    <rPh sb="0" eb="1">
      <t>ダイ２イ</t>
    </rPh>
    <phoneticPr fontId="1"/>
  </si>
  <si>
    <t>第３位</t>
    <rPh sb="0" eb="1">
      <t>ダイ２イ</t>
    </rPh>
    <phoneticPr fontId="1"/>
  </si>
  <si>
    <t>チーム名</t>
    <phoneticPr fontId="1"/>
  </si>
  <si>
    <t>審判</t>
    <rPh sb="0" eb="2">
      <t>シｎ</t>
    </rPh>
    <phoneticPr fontId="1"/>
  </si>
  <si>
    <t>①</t>
    <phoneticPr fontId="1"/>
  </si>
  <si>
    <t>VS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</si>
  <si>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</si>
  <si>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</si>
  <si>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</si>
  <si>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</si>
  <si>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A①の勝者</t>
    <rPh sb="3" eb="5">
      <t>ｓｙ</t>
    </rPh>
    <phoneticPr fontId="1"/>
  </si>
  <si>
    <t>A②の勝者</t>
    <rPh sb="3" eb="5">
      <t>ｓｙ</t>
    </rPh>
    <phoneticPr fontId="1"/>
  </si>
  <si>
    <t>B①の勝者</t>
    <rPh sb="3" eb="5">
      <t>ｓｙ</t>
    </rPh>
    <phoneticPr fontId="1"/>
  </si>
  <si>
    <t>B②の勝者</t>
    <rPh sb="3" eb="5">
      <t>ｓｙ</t>
    </rPh>
    <phoneticPr fontId="1"/>
  </si>
  <si>
    <t>⑥</t>
    <phoneticPr fontId="1"/>
  </si>
  <si>
    <t>A④の勝者</t>
    <rPh sb="3" eb="5">
      <t>ｓｙ</t>
    </rPh>
    <phoneticPr fontId="1"/>
  </si>
  <si>
    <t>B③の勝者</t>
    <rPh sb="3" eb="5">
      <t>ｓｙ</t>
    </rPh>
    <phoneticPr fontId="1"/>
  </si>
  <si>
    <t>B④の勝者</t>
    <rPh sb="3" eb="5">
      <t>ｓｙ</t>
    </rPh>
    <phoneticPr fontId="1"/>
  </si>
  <si>
    <t>⑦</t>
    <phoneticPr fontId="1"/>
  </si>
  <si>
    <t>A⑤の勝者</t>
    <rPh sb="3" eb="5">
      <t>ｓｙ</t>
    </rPh>
    <phoneticPr fontId="1"/>
  </si>
  <si>
    <t>勝点</t>
    <rPh sb="0" eb="2">
      <t>カｔ</t>
    </rPh>
    <phoneticPr fontId="1"/>
  </si>
  <si>
    <t>得失点</t>
    <rPh sb="0" eb="3">
      <t>トクシッテン</t>
    </rPh>
    <phoneticPr fontId="1"/>
  </si>
  <si>
    <t>得点</t>
    <rPh sb="0" eb="2">
      <t>トクテｎ</t>
    </rPh>
    <phoneticPr fontId="1"/>
  </si>
  <si>
    <t>失点</t>
    <rPh sb="0" eb="2">
      <t>シｔｔ</t>
    </rPh>
    <phoneticPr fontId="1"/>
  </si>
  <si>
    <t>順位</t>
    <rPh sb="0" eb="2">
      <t>ジュン</t>
    </rPh>
    <phoneticPr fontId="1"/>
  </si>
  <si>
    <t>−</t>
    <phoneticPr fontId="1"/>
  </si>
  <si>
    <t>アップ時間</t>
    <phoneticPr fontId="1"/>
  </si>
  <si>
    <t>ゴール使用</t>
    <rPh sb="3" eb="5">
      <t>シヨ</t>
    </rPh>
    <phoneticPr fontId="1"/>
  </si>
  <si>
    <t>試合時間</t>
    <rPh sb="0" eb="4">
      <t>シア</t>
    </rPh>
    <phoneticPr fontId="1"/>
  </si>
  <si>
    <t xml:space="preserve">VS  </t>
    <phoneticPr fontId="1"/>
  </si>
  <si>
    <t>第１試合</t>
    <rPh sb="0" eb="1">
      <t>ダ</t>
    </rPh>
    <phoneticPr fontId="1"/>
  </si>
  <si>
    <t>第２試合</t>
    <rPh sb="0" eb="1">
      <t>ダ</t>
    </rPh>
    <phoneticPr fontId="1"/>
  </si>
  <si>
    <t>第３試合</t>
    <rPh sb="0" eb="1">
      <t>ダ</t>
    </rPh>
    <phoneticPr fontId="1"/>
  </si>
  <si>
    <t>第４試合</t>
    <rPh sb="0" eb="1">
      <t>ダ</t>
    </rPh>
    <phoneticPr fontId="1"/>
  </si>
  <si>
    <t>第５試合</t>
    <rPh sb="0" eb="1">
      <t>ダ</t>
    </rPh>
    <phoneticPr fontId="1"/>
  </si>
  <si>
    <t>第６試合</t>
    <rPh sb="0" eb="1">
      <t>ダイ</t>
    </rPh>
    <rPh sb="2" eb="4">
      <t>シア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</si>
  <si>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</si>
  <si>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</si>
  <si>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Aピッチ</t>
    <phoneticPr fontId="1"/>
  </si>
  <si>
    <t>Bピッチ</t>
    <phoneticPr fontId="1"/>
  </si>
  <si>
    <t xml:space="preserve">
第３１回全日本少年フットサル大会函館予選</t>
    <rPh sb="1" eb="2">
      <t>ダイカイゼンニッポンショウネンタイカイハコダテヨセン</t>
    </rPh>
    <phoneticPr fontId="1"/>
  </si>
  <si>
    <t>第３１回全日本少年フットサル大会函館予選</t>
    <rPh sb="0" eb="1">
      <t>ダイカイゼンニッポンショウネンタイカイハコダテヨセン</t>
    </rPh>
    <phoneticPr fontId="1"/>
  </si>
  <si>
    <t>第３１回全日本少年フットサル大会函館予選</t>
    <rPh sb="0" eb="1">
      <t>９</t>
    </rPh>
    <phoneticPr fontId="1"/>
  </si>
  <si>
    <t>【試合時間】１０分–５分–１０分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</si>
  <si>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</si>
  <si>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</si>
  <si>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</si>
  <si>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</si>
  <si>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</si>
  <si>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</si>
  <si>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</si>
  <si>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</si>
  <si>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</si>
  <si>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</si>
  <si>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</si>
  <si>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</si>
  <si>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A③</t>
    <phoneticPr fontId="1"/>
  </si>
  <si>
    <t>A④</t>
    <phoneticPr fontId="1"/>
  </si>
  <si>
    <t>B⑤</t>
    <phoneticPr fontId="1"/>
  </si>
  <si>
    <t>（アリーナA会場）</t>
    <phoneticPr fontId="1"/>
  </si>
  <si>
    <t>（アリーナB会場）</t>
    <phoneticPr fontId="1"/>
  </si>
  <si>
    <t>A③の勝者</t>
    <rPh sb="3" eb="5">
      <t>ショウシャ</t>
    </rPh>
    <phoneticPr fontId="1"/>
  </si>
  <si>
    <t>A⑥の勝者</t>
    <rPh sb="3" eb="5">
      <t>ショウシャ</t>
    </rPh>
    <phoneticPr fontId="1"/>
  </si>
  <si>
    <t>B③の勝者</t>
    <rPh sb="3" eb="5">
      <t>ショウシャ</t>
    </rPh>
    <phoneticPr fontId="1"/>
  </si>
  <si>
    <t>B⑥の勝者</t>
    <rPh sb="3" eb="5">
      <t>ショウシャ</t>
    </rPh>
    <phoneticPr fontId="1"/>
  </si>
  <si>
    <t>⑦</t>
    <phoneticPr fontId="1"/>
  </si>
  <si>
    <t>⑨</t>
    <phoneticPr fontId="1"/>
  </si>
  <si>
    <t>⑩</t>
    <phoneticPr fontId="1"/>
  </si>
  <si>
    <t>⑧</t>
    <phoneticPr fontId="1"/>
  </si>
  <si>
    <t>A⑦の敗者</t>
    <rPh sb="3" eb="5">
      <t>ハイシャ</t>
    </rPh>
    <phoneticPr fontId="1"/>
  </si>
  <si>
    <t>A⑧の敗者</t>
    <rPh sb="3" eb="5">
      <t>ハイシャ</t>
    </rPh>
    <phoneticPr fontId="1"/>
  </si>
  <si>
    <t>A⑧の勝者</t>
    <rPh sb="3" eb="5">
      <t>ｓｙ</t>
    </rPh>
    <phoneticPr fontId="1"/>
  </si>
  <si>
    <t>A⑦の勝者</t>
    <rPh sb="3" eb="5">
      <t>ｓｙ</t>
    </rPh>
    <phoneticPr fontId="1"/>
  </si>
  <si>
    <t>⑧</t>
    <phoneticPr fontId="1"/>
  </si>
  <si>
    <t>⑨</t>
    <phoneticPr fontId="1"/>
  </si>
  <si>
    <t>⑩</t>
    <phoneticPr fontId="1"/>
  </si>
  <si>
    <t>審判部</t>
    <rPh sb="0" eb="2">
      <t>シンパン</t>
    </rPh>
    <rPh sb="2" eb="3">
      <t>ブ</t>
    </rPh>
    <phoneticPr fontId="1"/>
  </si>
  <si>
    <t>■令和３年３月６日（日）代表決定戦</t>
    <rPh sb="1" eb="3">
      <t xml:space="preserve">レイワ </t>
    </rPh>
    <rPh sb="4" eb="5">
      <t>ネン</t>
    </rPh>
    <rPh sb="6" eb="7">
      <t>ガツニチニチケッショウ</t>
    </rPh>
    <rPh sb="10" eb="11">
      <t>ニチ</t>
    </rPh>
    <rPh sb="12" eb="17">
      <t>ダイヒョウケッテイセン</t>
    </rPh>
    <phoneticPr fontId="1"/>
  </si>
  <si>
    <t>■令和３年２月２８日（日）決勝トーナメント</t>
    <rPh sb="11" eb="12">
      <t>ニチ</t>
    </rPh>
    <phoneticPr fontId="1"/>
  </si>
  <si>
    <t>■令和３年３月６日（日）代表決定戦</t>
    <rPh sb="1" eb="3">
      <t xml:space="preserve">レイワ </t>
    </rPh>
    <rPh sb="10" eb="11">
      <t>ニチ</t>
    </rPh>
    <rPh sb="12" eb="14">
      <t>ダイヒョウ</t>
    </rPh>
    <rPh sb="14" eb="17">
      <t>ケッテイセン</t>
    </rPh>
    <phoneticPr fontId="1"/>
  </si>
  <si>
    <t>⑦</t>
    <phoneticPr fontId="1"/>
  </si>
  <si>
    <t>⑧</t>
    <phoneticPr fontId="1"/>
  </si>
  <si>
    <t>サンスポーツクラブ3rd</t>
    <phoneticPr fontId="1"/>
  </si>
  <si>
    <t>プレイフルイエロー</t>
    <phoneticPr fontId="1"/>
  </si>
  <si>
    <t>乙部サッカー少年団</t>
    <rPh sb="0" eb="2">
      <t xml:space="preserve">オトベ </t>
    </rPh>
    <phoneticPr fontId="1"/>
  </si>
  <si>
    <t>※２７日（土）</t>
    <rPh sb="3" eb="4">
      <t xml:space="preserve">ニチ </t>
    </rPh>
    <rPh sb="5" eb="6">
      <t xml:space="preserve">ド </t>
    </rPh>
    <phoneticPr fontId="1"/>
  </si>
  <si>
    <t>（乙部町総合体育館　会場）</t>
    <rPh sb="1" eb="3">
      <t xml:space="preserve">オトベ </t>
    </rPh>
    <rPh sb="4" eb="9">
      <t xml:space="preserve">ソウゴウタイイクカン </t>
    </rPh>
    <rPh sb="10" eb="12">
      <t>カイジョウ</t>
    </rPh>
    <phoneticPr fontId="1"/>
  </si>
  <si>
    <t>開場　12：30　　</t>
    <rPh sb="0" eb="2">
      <t>カイジョウ</t>
    </rPh>
    <phoneticPr fontId="1"/>
  </si>
  <si>
    <t>鹿部サッカー少年団</t>
    <rPh sb="0" eb="2">
      <t xml:space="preserve">シカベ </t>
    </rPh>
    <phoneticPr fontId="1"/>
  </si>
  <si>
    <t>知内サッカー少年団</t>
    <rPh sb="0" eb="2">
      <t xml:space="preserve">シリウチ </t>
    </rPh>
    <phoneticPr fontId="1"/>
  </si>
  <si>
    <t>アスルクラロ函館</t>
    <rPh sb="6" eb="8">
      <t xml:space="preserve">ハコダテ </t>
    </rPh>
    <phoneticPr fontId="1"/>
  </si>
  <si>
    <t>CORAZON FC</t>
    <phoneticPr fontId="1"/>
  </si>
  <si>
    <t>（上ノ国町総合体育館　会場）</t>
    <rPh sb="1" eb="2">
      <t xml:space="preserve">カミノクニ </t>
    </rPh>
    <rPh sb="4" eb="5">
      <t xml:space="preserve">チョウ </t>
    </rPh>
    <rPh sb="5" eb="10">
      <t xml:space="preserve">ソウゴウタイイクカン </t>
    </rPh>
    <rPh sb="11" eb="13">
      <t>カイジョウ</t>
    </rPh>
    <phoneticPr fontId="1"/>
  </si>
  <si>
    <t>サンスポーツクラブ2nd</t>
    <phoneticPr fontId="1"/>
  </si>
  <si>
    <t>SSS八雲</t>
    <rPh sb="3" eb="5">
      <t xml:space="preserve">ヤクモ </t>
    </rPh>
    <phoneticPr fontId="1"/>
  </si>
  <si>
    <t>鷲の木サッカー少年団</t>
    <rPh sb="0" eb="1">
      <t xml:space="preserve">ワシノキ </t>
    </rPh>
    <rPh sb="9" eb="10">
      <t xml:space="preserve">ダン </t>
    </rPh>
    <phoneticPr fontId="1"/>
  </si>
  <si>
    <t>七飯フェアネス F</t>
    <rPh sb="0" eb="2">
      <t xml:space="preserve">ナナエ </t>
    </rPh>
    <phoneticPr fontId="1"/>
  </si>
  <si>
    <t>ジュニオールJ1</t>
    <phoneticPr fontId="1"/>
  </si>
  <si>
    <t>浜分FC</t>
    <rPh sb="0" eb="2">
      <t xml:space="preserve">ハマワケ </t>
    </rPh>
    <phoneticPr fontId="1"/>
  </si>
  <si>
    <t>プリマベーラ函館</t>
    <rPh sb="6" eb="8">
      <t xml:space="preserve">ハコダテ </t>
    </rPh>
    <phoneticPr fontId="1"/>
  </si>
  <si>
    <t>プレイフルホワイト</t>
    <phoneticPr fontId="1"/>
  </si>
  <si>
    <t>※２３日（火・祝）</t>
    <rPh sb="5" eb="6">
      <t xml:space="preserve">カ </t>
    </rPh>
    <rPh sb="7" eb="8">
      <t xml:space="preserve">シュク </t>
    </rPh>
    <phoneticPr fontId="1"/>
  </si>
  <si>
    <t>（北斗市総合体育館　会場）</t>
    <rPh sb="1" eb="4">
      <t xml:space="preserve">ホクトシ </t>
    </rPh>
    <rPh sb="4" eb="9">
      <t xml:space="preserve">ソウゴウタイイクカン </t>
    </rPh>
    <rPh sb="10" eb="12">
      <t>カイジョウ</t>
    </rPh>
    <phoneticPr fontId="1"/>
  </si>
  <si>
    <t>開場　9：00　　</t>
    <rPh sb="0" eb="2">
      <t>カイジョウ</t>
    </rPh>
    <phoneticPr fontId="1"/>
  </si>
  <si>
    <t>亀田サッカー少年団</t>
    <rPh sb="0" eb="2">
      <t xml:space="preserve">カメダ </t>
    </rPh>
    <phoneticPr fontId="1"/>
  </si>
  <si>
    <t>北斗FCノース</t>
    <rPh sb="0" eb="2">
      <t xml:space="preserve">ホクト </t>
    </rPh>
    <phoneticPr fontId="1"/>
  </si>
  <si>
    <t>グランツ東山</t>
    <rPh sb="4" eb="6">
      <t xml:space="preserve">ヒガシヤマ </t>
    </rPh>
    <phoneticPr fontId="1"/>
  </si>
  <si>
    <t>七飯フェアネス S</t>
    <rPh sb="0" eb="2">
      <t xml:space="preserve">ナナエ </t>
    </rPh>
    <phoneticPr fontId="1"/>
  </si>
  <si>
    <t>開場　13：30　　</t>
    <rPh sb="0" eb="2">
      <t>カイジョウ</t>
    </rPh>
    <phoneticPr fontId="1"/>
  </si>
  <si>
    <t>松前サッカー少年団</t>
    <rPh sb="8" eb="9">
      <t xml:space="preserve">ダン </t>
    </rPh>
    <phoneticPr fontId="1"/>
  </si>
  <si>
    <t>日吉ヶ丘サッカー少年団</t>
    <rPh sb="0" eb="2">
      <t xml:space="preserve">ヒヨシガオカ </t>
    </rPh>
    <phoneticPr fontId="1"/>
  </si>
  <si>
    <t>サンスポーツクラブ</t>
    <phoneticPr fontId="1"/>
  </si>
  <si>
    <t>西部FC</t>
    <rPh sb="0" eb="2">
      <t xml:space="preserve">セイブ </t>
    </rPh>
    <phoneticPr fontId="1"/>
  </si>
  <si>
    <t>函館サッカースクール</t>
    <rPh sb="0" eb="2">
      <t xml:space="preserve">ハコダテ </t>
    </rPh>
    <phoneticPr fontId="1"/>
  </si>
  <si>
    <t>砂原サッカー少年団</t>
    <rPh sb="0" eb="2">
      <t xml:space="preserve">サワラ </t>
    </rPh>
    <rPh sb="8" eb="9">
      <t>ダン</t>
    </rPh>
    <phoneticPr fontId="1"/>
  </si>
  <si>
    <t>ジュニオールJ2</t>
    <phoneticPr fontId="1"/>
  </si>
  <si>
    <t>函館港FC</t>
    <rPh sb="0" eb="1">
      <t xml:space="preserve">ハコダテ </t>
    </rPh>
    <rPh sb="2" eb="3">
      <t xml:space="preserve">ミナト </t>
    </rPh>
    <phoneticPr fontId="1"/>
  </si>
  <si>
    <t>※２０日（土）</t>
    <rPh sb="3" eb="4">
      <t xml:space="preserve">ニチ </t>
    </rPh>
    <rPh sb="5" eb="6">
      <t xml:space="preserve">ド </t>
    </rPh>
    <phoneticPr fontId="1"/>
  </si>
  <si>
    <t>フロンティアトルナーレ</t>
    <phoneticPr fontId="1"/>
  </si>
  <si>
    <t>桔梗サッカー少年団</t>
    <rPh sb="0" eb="2">
      <t xml:space="preserve">キキョウ </t>
    </rPh>
    <phoneticPr fontId="1"/>
  </si>
  <si>
    <t>八幡サッカー少年団</t>
    <rPh sb="0" eb="2">
      <t xml:space="preserve">ハチマン </t>
    </rPh>
    <phoneticPr fontId="1"/>
  </si>
  <si>
    <t>サンスポ３rd</t>
    <phoneticPr fontId="1"/>
  </si>
  <si>
    <t>乙部</t>
    <rPh sb="0" eb="2">
      <t>オトベ</t>
    </rPh>
    <phoneticPr fontId="1"/>
  </si>
  <si>
    <t>フロンティア</t>
    <phoneticPr fontId="1"/>
  </si>
  <si>
    <t>桔梗</t>
    <rPh sb="0" eb="2">
      <t>キキョウ</t>
    </rPh>
    <phoneticPr fontId="1"/>
  </si>
  <si>
    <t>八幡</t>
    <rPh sb="0" eb="2">
      <t>ハチマン</t>
    </rPh>
    <phoneticPr fontId="1"/>
  </si>
  <si>
    <t>12:30～</t>
    <phoneticPr fontId="1"/>
  </si>
  <si>
    <t>サンスポ</t>
    <phoneticPr fontId="1"/>
  </si>
  <si>
    <t>プレイフル</t>
    <phoneticPr fontId="1"/>
  </si>
  <si>
    <t>12:40～</t>
    <phoneticPr fontId="1"/>
  </si>
  <si>
    <t>12:45～</t>
    <phoneticPr fontId="1"/>
  </si>
  <si>
    <t>12:50～</t>
    <phoneticPr fontId="1"/>
  </si>
  <si>
    <t>鹿部</t>
    <rPh sb="0" eb="2">
      <t>シカベ</t>
    </rPh>
    <phoneticPr fontId="1"/>
  </si>
  <si>
    <t>知内</t>
    <rPh sb="0" eb="2">
      <t>シリウチ</t>
    </rPh>
    <phoneticPr fontId="1"/>
  </si>
  <si>
    <t>アスルクラロ</t>
    <phoneticPr fontId="1"/>
  </si>
  <si>
    <t>コラソン</t>
    <phoneticPr fontId="1"/>
  </si>
  <si>
    <t>サンスポ２nd</t>
    <phoneticPr fontId="1"/>
  </si>
  <si>
    <t>八雲</t>
    <rPh sb="0" eb="2">
      <t>ヤクモ</t>
    </rPh>
    <phoneticPr fontId="1"/>
  </si>
  <si>
    <t>鷲ノ木</t>
    <rPh sb="0" eb="1">
      <t>ワシ</t>
    </rPh>
    <rPh sb="2" eb="3">
      <t>キ</t>
    </rPh>
    <phoneticPr fontId="1"/>
  </si>
  <si>
    <t>ジュニJ1</t>
    <phoneticPr fontId="1"/>
  </si>
  <si>
    <t>浜分FC</t>
    <rPh sb="0" eb="2">
      <t>ハマワケ</t>
    </rPh>
    <phoneticPr fontId="1"/>
  </si>
  <si>
    <t>プリマベーラ</t>
    <phoneticPr fontId="1"/>
  </si>
  <si>
    <t>亀田</t>
    <rPh sb="0" eb="2">
      <t>カメダ</t>
    </rPh>
    <phoneticPr fontId="1"/>
  </si>
  <si>
    <t>NOSS</t>
    <phoneticPr fontId="1"/>
  </si>
  <si>
    <t>グランツ</t>
    <phoneticPr fontId="1"/>
  </si>
  <si>
    <t>七飯S</t>
    <rPh sb="0" eb="2">
      <t>ナナエ</t>
    </rPh>
    <phoneticPr fontId="1"/>
  </si>
  <si>
    <t>七飯F</t>
    <rPh sb="0" eb="2">
      <t>ナナエ</t>
    </rPh>
    <phoneticPr fontId="1"/>
  </si>
  <si>
    <t>松前</t>
    <rPh sb="0" eb="2">
      <t>マツマエ</t>
    </rPh>
    <phoneticPr fontId="1"/>
  </si>
  <si>
    <t>日吉</t>
    <rPh sb="0" eb="2">
      <t>ヒヨシ</t>
    </rPh>
    <phoneticPr fontId="1"/>
  </si>
  <si>
    <t>西部</t>
    <rPh sb="0" eb="2">
      <t>セイブ</t>
    </rPh>
    <phoneticPr fontId="1"/>
  </si>
  <si>
    <t>スクール</t>
    <phoneticPr fontId="1"/>
  </si>
  <si>
    <t>砂原</t>
    <rPh sb="0" eb="2">
      <t>サワラ</t>
    </rPh>
    <phoneticPr fontId="1"/>
  </si>
  <si>
    <t>ジュニJ２</t>
    <phoneticPr fontId="1"/>
  </si>
  <si>
    <t>函館港</t>
    <rPh sb="0" eb="2">
      <t>ハコダテ</t>
    </rPh>
    <rPh sb="2" eb="3">
      <t>ミナト</t>
    </rPh>
    <phoneticPr fontId="1"/>
  </si>
  <si>
    <t>※２０日（土）</t>
    <rPh sb="3" eb="4">
      <t>ニチ</t>
    </rPh>
    <rPh sb="5" eb="6">
      <t>ツチ</t>
    </rPh>
    <phoneticPr fontId="1"/>
  </si>
  <si>
    <t>※２３日（火）</t>
    <rPh sb="3" eb="4">
      <t>ニチ</t>
    </rPh>
    <rPh sb="5" eb="6">
      <t>カ</t>
    </rPh>
    <phoneticPr fontId="1"/>
  </si>
  <si>
    <t>※２７日（土）</t>
    <rPh sb="3" eb="4">
      <t>ニチ</t>
    </rPh>
    <rPh sb="5" eb="6">
      <t>ツチ</t>
    </rPh>
    <phoneticPr fontId="1"/>
  </si>
  <si>
    <t>開場　11：00　　</t>
    <rPh sb="0" eb="2">
      <t>カイジョウ</t>
    </rPh>
    <phoneticPr fontId="1"/>
  </si>
  <si>
    <t>13:45～</t>
    <phoneticPr fontId="1"/>
  </si>
  <si>
    <t>13:50～</t>
    <phoneticPr fontId="1"/>
  </si>
  <si>
    <t>11:15～</t>
    <phoneticPr fontId="1"/>
  </si>
  <si>
    <t>11:20～</t>
    <phoneticPr fontId="1"/>
  </si>
  <si>
    <t>9:15～</t>
    <phoneticPr fontId="1"/>
  </si>
  <si>
    <t>9:20～</t>
    <phoneticPr fontId="1"/>
  </si>
  <si>
    <t>CORAZON</t>
    <phoneticPr fontId="1"/>
  </si>
  <si>
    <t>アスルクラロ函館</t>
    <rPh sb="6" eb="8">
      <t>ハコダテ</t>
    </rPh>
    <phoneticPr fontId="1"/>
  </si>
  <si>
    <t>七飯F</t>
    <rPh sb="0" eb="2">
      <t>ナナエ</t>
    </rPh>
    <phoneticPr fontId="1"/>
  </si>
  <si>
    <t>サンスポーツ２nd</t>
    <phoneticPr fontId="1"/>
  </si>
  <si>
    <t>プレイフルホワイト</t>
    <phoneticPr fontId="1"/>
  </si>
  <si>
    <t>北斗NOSS</t>
    <rPh sb="0" eb="2">
      <t>ホクト</t>
    </rPh>
    <phoneticPr fontId="1"/>
  </si>
  <si>
    <t>函館亀田サッカー少年団</t>
    <rPh sb="0" eb="2">
      <t>ハコダテ</t>
    </rPh>
    <rPh sb="2" eb="4">
      <t>カメダ</t>
    </rPh>
    <rPh sb="8" eb="11">
      <t>ショウネンダン</t>
    </rPh>
    <phoneticPr fontId="1"/>
  </si>
  <si>
    <t>函館サッカースクール</t>
    <rPh sb="0" eb="2">
      <t>ハコダテ</t>
    </rPh>
    <phoneticPr fontId="1"/>
  </si>
  <si>
    <t>砂原サッカー少年団</t>
    <rPh sb="0" eb="2">
      <t>サワラ</t>
    </rPh>
    <rPh sb="6" eb="9">
      <t>ショウネンダン</t>
    </rPh>
    <phoneticPr fontId="1"/>
  </si>
  <si>
    <t>乙部サッカー少年団</t>
    <rPh sb="0" eb="2">
      <t>オトベ</t>
    </rPh>
    <rPh sb="6" eb="9">
      <t>ショウネンダン</t>
    </rPh>
    <phoneticPr fontId="1"/>
  </si>
  <si>
    <t>フロンティアトルナーレ</t>
    <phoneticPr fontId="1"/>
  </si>
  <si>
    <t>桔梗サッカー少年団</t>
    <rPh sb="0" eb="2">
      <t>キキョウ</t>
    </rPh>
    <rPh sb="6" eb="9">
      <t>ショウネンダン</t>
    </rPh>
    <phoneticPr fontId="1"/>
  </si>
  <si>
    <t>日吉が丘サッカー少年団</t>
    <rPh sb="0" eb="2">
      <t>ヒヨシ</t>
    </rPh>
    <rPh sb="3" eb="4">
      <t>オカ</t>
    </rPh>
    <rPh sb="8" eb="11">
      <t>ショウネンダン</t>
    </rPh>
    <phoneticPr fontId="1"/>
  </si>
  <si>
    <t>サンスポーツクラブ</t>
    <phoneticPr fontId="1"/>
  </si>
  <si>
    <t>①の敗者，②の敗者</t>
    <rPh sb="2" eb="4">
      <t>ハイシャ</t>
    </rPh>
    <rPh sb="7" eb="9">
      <t>ハイシャ</t>
    </rPh>
    <phoneticPr fontId="1"/>
  </si>
  <si>
    <t>④の敗者，⑤の敗者</t>
    <phoneticPr fontId="1"/>
  </si>
  <si>
    <t>ゴールを使ったアップ</t>
    <rPh sb="4" eb="5">
      <t>ツカ</t>
    </rPh>
    <phoneticPr fontId="1"/>
  </si>
  <si>
    <t>第1試合　9時45分～9時50分　第2試合　9時55分～9時50分</t>
    <rPh sb="0" eb="1">
      <t>ダイ</t>
    </rPh>
    <rPh sb="2" eb="4">
      <t>シアイ</t>
    </rPh>
    <rPh sb="6" eb="7">
      <t>ジ</t>
    </rPh>
    <rPh sb="9" eb="10">
      <t>フン</t>
    </rPh>
    <rPh sb="12" eb="13">
      <t>ジ</t>
    </rPh>
    <rPh sb="15" eb="16">
      <t>フン</t>
    </rPh>
    <rPh sb="17" eb="18">
      <t>ダイ</t>
    </rPh>
    <rPh sb="19" eb="21">
      <t>シアイ</t>
    </rPh>
    <rPh sb="29" eb="30">
      <t>ジ</t>
    </rPh>
    <rPh sb="32" eb="33">
      <t>フン</t>
    </rPh>
    <phoneticPr fontId="1"/>
  </si>
  <si>
    <t>午前の部　開場時間　9時30分</t>
    <rPh sb="0" eb="2">
      <t>ゴゼン</t>
    </rPh>
    <rPh sb="3" eb="4">
      <t>ブ</t>
    </rPh>
    <rPh sb="5" eb="9">
      <t>カイジョウジカン</t>
    </rPh>
    <rPh sb="11" eb="12">
      <t>ジ</t>
    </rPh>
    <rPh sb="14" eb="15">
      <t>フン</t>
    </rPh>
    <phoneticPr fontId="1"/>
  </si>
  <si>
    <t>午後の部　開場時間　13時30分</t>
    <rPh sb="0" eb="2">
      <t>ゴゴ</t>
    </rPh>
    <rPh sb="3" eb="4">
      <t>ブ</t>
    </rPh>
    <rPh sb="5" eb="9">
      <t>カイジョウジカン</t>
    </rPh>
    <rPh sb="12" eb="13">
      <t>ジ</t>
    </rPh>
    <rPh sb="15" eb="16">
      <t>フン</t>
    </rPh>
    <phoneticPr fontId="1"/>
  </si>
  <si>
    <t>第1試合　13時45分～13時50分　第2試合　13時55分～13時50分</t>
    <rPh sb="0" eb="1">
      <t>ダイ</t>
    </rPh>
    <rPh sb="2" eb="4">
      <t>シアイ</t>
    </rPh>
    <rPh sb="7" eb="8">
      <t>ジ</t>
    </rPh>
    <rPh sb="10" eb="11">
      <t>フン</t>
    </rPh>
    <rPh sb="14" eb="15">
      <t>ジ</t>
    </rPh>
    <rPh sb="17" eb="18">
      <t>フン</t>
    </rPh>
    <rPh sb="19" eb="20">
      <t>ダイ</t>
    </rPh>
    <rPh sb="21" eb="23">
      <t>シアイ</t>
    </rPh>
    <rPh sb="33" eb="34">
      <t>ジ</t>
    </rPh>
    <rPh sb="36" eb="37">
      <t>フン</t>
    </rPh>
    <phoneticPr fontId="1"/>
  </si>
  <si>
    <t>ジュニオールJ１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</si>
</sst>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1"/>
      <color theme="0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P創英角ｺﾞｼｯｸUB"/>
      <family val="3"/>
      <charset val="128"/>
    </font>
    <font>
      <sz val="6"/>
      <color theme="1"/>
      <name val="HGP創英角ｺﾞｼｯｸUB"/>
      <family val="2"/>
      <charset val="128"/>
    </font>
    <font>
      <sz val="9"/>
      <color theme="1"/>
      <name val="ＭＳ ゴシック"/>
      <family val="2"/>
      <charset val="128"/>
    </font>
    <font>
      <sz val="6"/>
      <color theme="1"/>
      <name val="ＭＳ ゴシック"/>
      <family val="2"/>
      <charset val="128"/>
    </font>
    <font>
      <sz val="12"/>
      <color theme="1"/>
      <name val="ＭＳ ゴシック"/>
      <family val="3"/>
    </font>
    <font>
      <sz val="36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2"/>
      <color theme="0"/>
      <name val="ＭＳ ゴシック"/>
      <family val="3"/>
    </font>
    <font>
      <sz val="12"/>
      <color theme="0"/>
      <name val="ＭＳ ゴシック"/>
      <family val="3"/>
    </font>
    <font>
      <b/>
      <sz val="11"/>
      <color theme="0"/>
      <name val="ＭＳ ゴシック"/>
      <family val="3"/>
    </font>
    <font>
      <sz val="6"/>
      <color theme="1"/>
      <name val="HG丸ｺﾞｼｯｸM-PRO"/>
      <family val="2"/>
      <charset val="128"/>
    </font>
    <font>
      <sz val="11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theme="0"/>
      </left>
      <right/>
      <top style="thin">
        <color theme="0"/>
      </top>
      <bottom/>
      <diagonal style="thin">
        <color auto="1"/>
      </diagonal>
    </border>
    <border diagonalDown="1">
      <left/>
      <right/>
      <top style="thin">
        <color theme="0"/>
      </top>
      <bottom/>
      <diagonal style="thin">
        <color auto="1"/>
      </diagonal>
    </border>
    <border diagonalDown="1">
      <left/>
      <right style="thin">
        <color auto="1"/>
      </right>
      <top style="thin">
        <color theme="0"/>
      </top>
      <bottom/>
      <diagonal style="thin">
        <color auto="1"/>
      </diagonal>
    </border>
    <border diagonalDown="1">
      <left style="thin">
        <color theme="0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thin">
        <color theme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5" borderId="0" xfId="0" applyFont="1" applyFill="1">
      <alignment vertical="center"/>
    </xf>
    <xf numFmtId="0" fontId="5" fillId="0" borderId="0" xfId="0" applyFont="1" applyFill="1" applyBorder="1" applyAlignment="1">
      <alignment vertical="top"/>
    </xf>
    <xf numFmtId="0" fontId="2" fillId="0" borderId="60" xfId="0" applyFont="1" applyFill="1" applyBorder="1">
      <alignment vertical="center"/>
    </xf>
    <xf numFmtId="0" fontId="2" fillId="0" borderId="6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8" fillId="0" borderId="4" xfId="0" applyFont="1" applyFill="1" applyBorder="1">
      <alignment vertical="center"/>
    </xf>
    <xf numFmtId="0" fontId="18" fillId="0" borderId="8" xfId="0" applyFont="1" applyFill="1" applyBorder="1">
      <alignment vertical="center"/>
    </xf>
    <xf numFmtId="0" fontId="18" fillId="0" borderId="3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8" fillId="0" borderId="16" xfId="0" applyFont="1" applyFill="1" applyBorder="1">
      <alignment vertical="center"/>
    </xf>
    <xf numFmtId="0" fontId="18" fillId="0" borderId="17" xfId="0" applyFont="1" applyFill="1" applyBorder="1">
      <alignment vertical="center"/>
    </xf>
    <xf numFmtId="0" fontId="18" fillId="0" borderId="12" xfId="0" applyFont="1" applyFill="1" applyBorder="1">
      <alignment vertical="center"/>
    </xf>
    <xf numFmtId="0" fontId="18" fillId="0" borderId="13" xfId="0" applyFont="1" applyFill="1" applyBorder="1">
      <alignment vertical="center"/>
    </xf>
    <xf numFmtId="0" fontId="18" fillId="0" borderId="14" xfId="0" applyFont="1" applyFill="1" applyBorder="1">
      <alignment vertical="center"/>
    </xf>
    <xf numFmtId="0" fontId="18" fillId="0" borderId="15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20" fillId="0" borderId="6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4" xfId="0" applyFont="1" applyFill="1" applyBorder="1">
      <alignment vertical="center"/>
    </xf>
    <xf numFmtId="0" fontId="18" fillId="0" borderId="0" xfId="0" applyFont="1" applyFill="1" applyBorder="1" applyAlignment="1">
      <alignment vertical="top" textRotation="255" shrinkToFit="1"/>
    </xf>
    <xf numFmtId="0" fontId="18" fillId="0" borderId="0" xfId="0" applyFont="1" applyFill="1" applyBorder="1" applyAlignment="1">
      <alignment vertical="top"/>
    </xf>
    <xf numFmtId="0" fontId="2" fillId="0" borderId="71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7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2" fillId="0" borderId="7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2" fillId="0" borderId="77" xfId="0" applyFont="1" applyFill="1" applyBorder="1">
      <alignment vertical="center"/>
    </xf>
    <xf numFmtId="0" fontId="2" fillId="0" borderId="78" xfId="0" applyFont="1" applyFill="1" applyBorder="1">
      <alignment vertical="center"/>
    </xf>
    <xf numFmtId="0" fontId="2" fillId="0" borderId="79" xfId="0" applyFont="1" applyFill="1" applyBorder="1">
      <alignment vertical="center"/>
    </xf>
    <xf numFmtId="0" fontId="2" fillId="0" borderId="80" xfId="0" applyFont="1" applyFill="1" applyBorder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2" fillId="2" borderId="62" xfId="0" applyFont="1" applyFill="1" applyBorder="1" applyAlignment="1">
      <alignment vertical="center" shrinkToFit="1"/>
    </xf>
    <xf numFmtId="0" fontId="7" fillId="4" borderId="26" xfId="0" applyFont="1" applyFill="1" applyBorder="1" applyAlignment="1">
      <alignment horizontal="right" vertical="center" shrinkToFit="1"/>
    </xf>
    <xf numFmtId="0" fontId="7" fillId="0" borderId="33" xfId="0" applyFont="1" applyBorder="1" applyAlignment="1">
      <alignment horizontal="right" vertical="center" shrinkToFit="1"/>
    </xf>
    <xf numFmtId="0" fontId="7" fillId="4" borderId="33" xfId="0" applyFont="1" applyFill="1" applyBorder="1" applyAlignment="1">
      <alignment horizontal="right" vertical="center" shrinkToFit="1"/>
    </xf>
    <xf numFmtId="0" fontId="7" fillId="0" borderId="49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24" xfId="0" applyFont="1" applyFill="1" applyBorder="1">
      <alignment vertical="center"/>
    </xf>
    <xf numFmtId="0" fontId="8" fillId="5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7" fillId="3" borderId="5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7" fillId="3" borderId="5" xfId="0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3" borderId="6" xfId="0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31" fillId="2" borderId="62" xfId="0" applyFont="1" applyFill="1" applyBorder="1" applyAlignment="1">
      <alignment vertical="center" shrinkToFit="1"/>
    </xf>
    <xf numFmtId="0" fontId="27" fillId="4" borderId="26" xfId="0" applyFont="1" applyFill="1" applyBorder="1" applyAlignment="1">
      <alignment horizontal="right" vertical="center" shrinkToFit="1"/>
    </xf>
    <xf numFmtId="0" fontId="27" fillId="0" borderId="33" xfId="0" applyFont="1" applyBorder="1" applyAlignment="1">
      <alignment horizontal="right" vertical="center" shrinkToFit="1"/>
    </xf>
    <xf numFmtId="0" fontId="27" fillId="4" borderId="33" xfId="0" applyFont="1" applyFill="1" applyBorder="1" applyAlignment="1">
      <alignment horizontal="right" vertical="center" shrinkToFit="1"/>
    </xf>
    <xf numFmtId="0" fontId="27" fillId="0" borderId="49" xfId="0" applyFont="1" applyBorder="1" applyAlignment="1">
      <alignment horizontal="right" vertical="center" shrinkToFit="1"/>
    </xf>
    <xf numFmtId="0" fontId="8" fillId="4" borderId="30" xfId="0" applyFont="1" applyFill="1" applyBorder="1" applyAlignment="1">
      <alignment vertical="center" shrinkToFit="1"/>
    </xf>
    <xf numFmtId="0" fontId="8" fillId="4" borderId="31" xfId="0" applyFont="1" applyFill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19" fillId="2" borderId="70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top" textRotation="255" shrinkToFit="1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56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18" xfId="0" quotePrefix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56" fontId="4" fillId="0" borderId="8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left" vertical="center" shrinkToFit="1"/>
    </xf>
    <xf numFmtId="2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 shrinkToFit="1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2" borderId="87" xfId="0" applyFont="1" applyFill="1" applyBorder="1" applyAlignment="1">
      <alignment horizontal="left" vertical="center" shrinkToFit="1"/>
    </xf>
    <xf numFmtId="0" fontId="6" fillId="2" borderId="89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6" fillId="2" borderId="8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84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20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20" fontId="12" fillId="2" borderId="19" xfId="0" applyNumberFormat="1" applyFont="1" applyFill="1" applyBorder="1" applyAlignment="1">
      <alignment horizontal="center" vertical="center" shrinkToFit="1"/>
    </xf>
    <xf numFmtId="20" fontId="12" fillId="2" borderId="1" xfId="0" applyNumberFormat="1" applyFont="1" applyFill="1" applyBorder="1" applyAlignment="1">
      <alignment horizontal="center" vertical="center" shrinkToFit="1"/>
    </xf>
    <xf numFmtId="20" fontId="12" fillId="2" borderId="62" xfId="0" applyNumberFormat="1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20" fontId="7" fillId="4" borderId="33" xfId="0" applyNumberFormat="1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20" fontId="7" fillId="0" borderId="33" xfId="0" applyNumberFormat="1" applyFont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20" fontId="7" fillId="4" borderId="26" xfId="0" applyNumberFormat="1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12" fillId="2" borderId="83" xfId="0" applyFont="1" applyFill="1" applyBorder="1" applyAlignment="1">
      <alignment horizontal="center" vertical="center" shrinkToFit="1"/>
    </xf>
    <xf numFmtId="0" fontId="12" fillId="2" borderId="63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20" fontId="7" fillId="0" borderId="49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4" borderId="48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8" fillId="4" borderId="82" xfId="0" applyFont="1" applyFill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7" xfId="0" applyFont="1" applyBorder="1" applyAlignment="1">
      <alignment horizontal="left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4" borderId="30" xfId="0" applyFont="1" applyFill="1" applyBorder="1" applyAlignment="1">
      <alignment horizontal="center" vertical="center" shrinkToFit="1"/>
    </xf>
    <xf numFmtId="0" fontId="25" fillId="4" borderId="31" xfId="0" applyFont="1" applyFill="1" applyBorder="1" applyAlignment="1">
      <alignment horizontal="center" vertical="center" shrinkToFit="1"/>
    </xf>
    <xf numFmtId="0" fontId="27" fillId="4" borderId="31" xfId="0" applyFont="1" applyFill="1" applyBorder="1" applyAlignment="1">
      <alignment horizontal="center" vertical="center" shrinkToFit="1"/>
    </xf>
    <xf numFmtId="0" fontId="25" fillId="4" borderId="32" xfId="0" applyFont="1" applyFill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4" borderId="47" xfId="0" applyFont="1" applyFill="1" applyBorder="1" applyAlignment="1">
      <alignment horizontal="center" vertical="center" shrinkToFit="1"/>
    </xf>
    <xf numFmtId="0" fontId="25" fillId="4" borderId="4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shrinkToFit="1"/>
    </xf>
    <xf numFmtId="0" fontId="31" fillId="2" borderId="62" xfId="0" applyFont="1" applyFill="1" applyBorder="1" applyAlignment="1">
      <alignment horizontal="center" vertical="center" shrinkToFit="1"/>
    </xf>
    <xf numFmtId="0" fontId="31" fillId="2" borderId="23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25" fillId="4" borderId="27" xfId="0" applyFont="1" applyFill="1" applyBorder="1" applyAlignment="1">
      <alignment horizontal="center" vertical="center" shrinkToFit="1"/>
    </xf>
    <xf numFmtId="0" fontId="25" fillId="4" borderId="28" xfId="0" applyFont="1" applyFill="1" applyBorder="1" applyAlignment="1">
      <alignment horizontal="center" vertical="center" shrinkToFit="1"/>
    </xf>
    <xf numFmtId="0" fontId="27" fillId="4" borderId="28" xfId="0" applyFont="1" applyFill="1" applyBorder="1" applyAlignment="1">
      <alignment horizontal="center" vertical="center" shrinkToFit="1"/>
    </xf>
    <xf numFmtId="0" fontId="25" fillId="4" borderId="29" xfId="0" applyFont="1" applyFill="1" applyBorder="1" applyAlignment="1">
      <alignment horizontal="center" vertical="center" shrinkToFit="1"/>
    </xf>
    <xf numFmtId="0" fontId="25" fillId="4" borderId="26" xfId="0" applyFont="1" applyFill="1" applyBorder="1" applyAlignment="1">
      <alignment horizontal="center" vertical="center" shrinkToFit="1"/>
    </xf>
    <xf numFmtId="20" fontId="31" fillId="2" borderId="19" xfId="0" applyNumberFormat="1" applyFont="1" applyFill="1" applyBorder="1" applyAlignment="1">
      <alignment horizontal="center" vertical="center" shrinkToFit="1"/>
    </xf>
    <xf numFmtId="20" fontId="31" fillId="2" borderId="1" xfId="0" applyNumberFormat="1" applyFont="1" applyFill="1" applyBorder="1" applyAlignment="1">
      <alignment horizontal="center" vertical="center" shrinkToFit="1"/>
    </xf>
    <xf numFmtId="20" fontId="31" fillId="2" borderId="62" xfId="0" applyNumberFormat="1" applyFont="1" applyFill="1" applyBorder="1" applyAlignment="1">
      <alignment horizontal="center" vertical="center" shrinkToFit="1"/>
    </xf>
    <xf numFmtId="0" fontId="31" fillId="2" borderId="22" xfId="0" applyFont="1" applyFill="1" applyBorder="1" applyAlignment="1">
      <alignment horizontal="center" vertical="center" shrinkToFit="1"/>
    </xf>
    <xf numFmtId="0" fontId="31" fillId="2" borderId="63" xfId="0" applyFont="1" applyFill="1" applyBorder="1" applyAlignment="1">
      <alignment horizontal="center" vertical="center" shrinkToFit="1"/>
    </xf>
    <xf numFmtId="20" fontId="27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53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26" fillId="0" borderId="67" xfId="0" applyFont="1" applyBorder="1" applyAlignment="1">
      <alignment horizontal="center" vertical="center" shrinkToFit="1"/>
    </xf>
    <xf numFmtId="0" fontId="26" fillId="0" borderId="68" xfId="0" applyFont="1" applyBorder="1" applyAlignment="1">
      <alignment horizontal="center" vertical="center" shrinkToFit="1"/>
    </xf>
    <xf numFmtId="0" fontId="26" fillId="0" borderId="69" xfId="0" applyFont="1" applyBorder="1" applyAlignment="1">
      <alignment horizontal="center" vertical="center" shrinkToFit="1"/>
    </xf>
    <xf numFmtId="0" fontId="26" fillId="0" borderId="6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30" fillId="2" borderId="45" xfId="0" applyFont="1" applyFill="1" applyBorder="1" applyAlignment="1">
      <alignment horizontal="left" vertical="center" shrinkToFit="1"/>
    </xf>
    <xf numFmtId="0" fontId="30" fillId="2" borderId="46" xfId="0" applyFont="1" applyFill="1" applyBorder="1" applyAlignment="1">
      <alignment horizontal="left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0" fillId="2" borderId="43" xfId="0" applyFont="1" applyFill="1" applyBorder="1" applyAlignment="1">
      <alignment horizontal="center" vertical="center" shrinkToFit="1"/>
    </xf>
    <xf numFmtId="0" fontId="30" fillId="2" borderId="44" xfId="0" applyFont="1" applyFill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24" xfId="0" applyFont="1" applyFill="1" applyBorder="1" applyAlignment="1">
      <alignment horizontal="center" vertical="center" shrinkToFit="1"/>
    </xf>
    <xf numFmtId="0" fontId="30" fillId="2" borderId="37" xfId="0" applyFont="1" applyFill="1" applyBorder="1" applyAlignment="1">
      <alignment horizontal="center" vertical="center" shrinkToFit="1"/>
    </xf>
    <xf numFmtId="0" fontId="30" fillId="2" borderId="38" xfId="0" applyFont="1" applyFill="1" applyBorder="1" applyAlignment="1">
      <alignment horizontal="center" vertical="center" shrinkToFit="1"/>
    </xf>
    <xf numFmtId="0" fontId="30" fillId="2" borderId="39" xfId="0" applyFont="1" applyFill="1" applyBorder="1" applyAlignment="1">
      <alignment horizontal="center" vertical="center" shrinkToFit="1"/>
    </xf>
    <xf numFmtId="0" fontId="30" fillId="2" borderId="40" xfId="0" applyFont="1" applyFill="1" applyBorder="1" applyAlignment="1">
      <alignment horizontal="center" vertical="center" shrinkToFit="1"/>
    </xf>
    <xf numFmtId="0" fontId="30" fillId="2" borderId="41" xfId="0" applyFont="1" applyFill="1" applyBorder="1" applyAlignment="1">
      <alignment horizontal="center" vertical="center" shrinkToFit="1"/>
    </xf>
    <xf numFmtId="0" fontId="30" fillId="2" borderId="42" xfId="0" applyFont="1" applyFill="1" applyBorder="1" applyAlignment="1">
      <alignment horizontal="center" vertical="center" shrinkToFit="1"/>
    </xf>
    <xf numFmtId="0" fontId="30" fillId="2" borderId="45" xfId="0" applyFont="1" applyFill="1" applyBorder="1" applyAlignment="1">
      <alignment horizontal="center" vertical="center" shrinkToFit="1"/>
    </xf>
    <xf numFmtId="0" fontId="30" fillId="2" borderId="46" xfId="0" applyFont="1" applyFill="1" applyBorder="1" applyAlignment="1">
      <alignment horizontal="center" vertical="center" shrinkToFit="1"/>
    </xf>
    <xf numFmtId="20" fontId="27" fillId="0" borderId="33" xfId="0" applyNumberFormat="1" applyFont="1" applyBorder="1" applyAlignment="1">
      <alignment horizontal="center" vertical="center" shrinkToFit="1"/>
    </xf>
    <xf numFmtId="20" fontId="27" fillId="4" borderId="33" xfId="0" applyNumberFormat="1" applyFont="1" applyFill="1" applyBorder="1" applyAlignment="1">
      <alignment horizontal="center" vertical="center" shrinkToFit="1"/>
    </xf>
    <xf numFmtId="20" fontId="27" fillId="0" borderId="49" xfId="0" applyNumberFormat="1" applyFont="1" applyBorder="1" applyAlignment="1">
      <alignment horizontal="center" vertical="center" shrinkToFit="1"/>
    </xf>
    <xf numFmtId="20" fontId="27" fillId="4" borderId="26" xfId="0" applyNumberFormat="1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vertical="center" shrinkToFit="1"/>
    </xf>
    <xf numFmtId="0" fontId="33" fillId="0" borderId="0" xfId="0" applyFont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left" vertical="center" shrinkToFit="1"/>
    </xf>
    <xf numFmtId="0" fontId="2" fillId="0" borderId="91" xfId="0" applyFont="1" applyFill="1" applyBorder="1" applyAlignment="1">
      <alignment horizontal="left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left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13</xdr:row>
      <xdr:rowOff>99392</xdr:rowOff>
    </xdr:from>
    <xdr:to>
      <xdr:col>102</xdr:col>
      <xdr:colOff>41413</xdr:colOff>
      <xdr:row>13</xdr:row>
      <xdr:rowOff>99392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0DAE332-B867-4463-8BFF-7398A0C64E49}"/>
            </a:ext>
          </a:extLst>
        </xdr:cNvPr>
        <xdr:cNvCxnSpPr/>
      </xdr:nvCxnSpPr>
      <xdr:spPr>
        <a:xfrm>
          <a:off x="16565" y="2526196"/>
          <a:ext cx="6783457" cy="0"/>
        </a:xfrm>
        <a:prstGeom prst="line">
          <a:avLst/>
        </a:prstGeom>
        <a:ln w="28575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16565</xdr:colOff>
      <xdr:row>15</xdr:row>
      <xdr:rowOff>8282</xdr:rowOff>
    </xdr:from>
    <xdr:to>
      <xdr:col>102</xdr:col>
      <xdr:colOff>41413</xdr:colOff>
      <xdr:row>16</xdr:row>
      <xdr:rowOff>8282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6BF474-5EE0-4174-8C31-A4B836A3B52E}"/>
            </a:ext>
          </a:extLst>
        </xdr:cNvPr>
        <xdr:cNvSpPr txBox="1"/>
      </xdr:nvSpPr>
      <xdr:spPr>
        <a:xfrm>
          <a:off x="16565" y="2874065"/>
          <a:ext cx="6783457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■令和３年２月２８日（日）予選トーナメント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46"/>
  <sheetViews>
    <sheetView tabSelected="1" topLeftCell="A20" zoomScale="130" zoomScaleNormal="130" zoomScalePageLayoutView="115" workbookViewId="0">
      <selection activeCell="BH44" sqref="BH44"/>
    </sheetView>
  </sheetViews>
  <sheetFormatPr defaultColWidth="0.875" defaultRowHeight="18" customHeight="1" x14ac:dyDescent="0.4"/>
  <cols>
    <col min="1" max="16384" width="0.875" style="18"/>
  </cols>
  <sheetData>
    <row r="1" spans="1:103" ht="18" customHeight="1" x14ac:dyDescent="0.4">
      <c r="A1" s="122" t="s">
        <v>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</row>
    <row r="2" spans="1:103" ht="18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</row>
    <row r="3" spans="1:103" ht="18" customHeight="1" x14ac:dyDescent="0.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</row>
    <row r="4" spans="1:103" s="19" customFormat="1" ht="20.25" customHeight="1" x14ac:dyDescent="0.4">
      <c r="A4" s="112" t="s">
        <v>0</v>
      </c>
      <c r="B4" s="104"/>
      <c r="C4" s="104"/>
      <c r="D4" s="104" t="s">
        <v>1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6"/>
      <c r="AA4" s="103" t="s">
        <v>0</v>
      </c>
      <c r="AB4" s="104"/>
      <c r="AC4" s="104"/>
      <c r="AD4" s="104" t="s">
        <v>2</v>
      </c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6"/>
      <c r="BA4" s="103" t="s">
        <v>0</v>
      </c>
      <c r="BB4" s="104"/>
      <c r="BC4" s="104"/>
      <c r="BD4" s="104" t="s">
        <v>3</v>
      </c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6"/>
      <c r="CA4" s="103" t="s">
        <v>0</v>
      </c>
      <c r="CB4" s="104"/>
      <c r="CC4" s="104"/>
      <c r="CD4" s="104" t="s">
        <v>4</v>
      </c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6"/>
    </row>
    <row r="5" spans="1:103" s="19" customFormat="1" ht="20.25" customHeight="1" x14ac:dyDescent="0.4">
      <c r="A5" s="105">
        <v>1</v>
      </c>
      <c r="B5" s="105"/>
      <c r="C5" s="105"/>
      <c r="D5" s="105" t="s">
        <v>117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AA5" s="105">
        <v>1</v>
      </c>
      <c r="AB5" s="105"/>
      <c r="AC5" s="105"/>
      <c r="AD5" s="105" t="s">
        <v>123</v>
      </c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BA5" s="105">
        <v>1</v>
      </c>
      <c r="BB5" s="105"/>
      <c r="BC5" s="105"/>
      <c r="BD5" s="105" t="s">
        <v>128</v>
      </c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CA5" s="105">
        <v>1</v>
      </c>
      <c r="CB5" s="105"/>
      <c r="CC5" s="105"/>
      <c r="CD5" s="105" t="s">
        <v>132</v>
      </c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</row>
    <row r="6" spans="1:103" s="19" customFormat="1" ht="20.25" customHeight="1" x14ac:dyDescent="0.4">
      <c r="A6" s="105">
        <v>2</v>
      </c>
      <c r="B6" s="105"/>
      <c r="C6" s="105"/>
      <c r="D6" s="105" t="s">
        <v>118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AA6" s="105">
        <v>2</v>
      </c>
      <c r="AB6" s="105"/>
      <c r="AC6" s="105"/>
      <c r="AD6" s="105" t="s">
        <v>124</v>
      </c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BA6" s="105">
        <v>2</v>
      </c>
      <c r="BB6" s="105"/>
      <c r="BC6" s="105"/>
      <c r="BD6" s="105" t="s">
        <v>129</v>
      </c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CA6" s="105">
        <v>2</v>
      </c>
      <c r="CB6" s="105"/>
      <c r="CC6" s="105"/>
      <c r="CD6" s="105" t="s">
        <v>133</v>
      </c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</row>
    <row r="7" spans="1:103" s="19" customFormat="1" ht="20.25" customHeight="1" x14ac:dyDescent="0.4">
      <c r="A7" s="105">
        <v>3</v>
      </c>
      <c r="B7" s="105"/>
      <c r="C7" s="105"/>
      <c r="D7" s="105" t="s">
        <v>119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AA7" s="105">
        <v>3</v>
      </c>
      <c r="AB7" s="105"/>
      <c r="AC7" s="105"/>
      <c r="AD7" s="105" t="s">
        <v>125</v>
      </c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BA7" s="105">
        <v>3</v>
      </c>
      <c r="BB7" s="105"/>
      <c r="BC7" s="105"/>
      <c r="BD7" s="105" t="s">
        <v>130</v>
      </c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CA7" s="105">
        <v>3</v>
      </c>
      <c r="CB7" s="105"/>
      <c r="CC7" s="105"/>
      <c r="CD7" s="105" t="s">
        <v>134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</row>
    <row r="8" spans="1:103" s="19" customFormat="1" ht="20.25" customHeight="1" x14ac:dyDescent="0.4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AA8" s="105">
        <v>4</v>
      </c>
      <c r="AB8" s="105"/>
      <c r="AC8" s="105"/>
      <c r="AD8" s="105" t="s">
        <v>126</v>
      </c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BA8" s="105">
        <v>4</v>
      </c>
      <c r="BB8" s="105"/>
      <c r="BC8" s="105"/>
      <c r="BD8" s="105" t="s">
        <v>131</v>
      </c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CA8" s="105">
        <v>4</v>
      </c>
      <c r="CB8" s="105"/>
      <c r="CC8" s="105"/>
      <c r="CD8" s="105" t="s">
        <v>135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</row>
    <row r="9" spans="1:103" s="19" customFormat="1" ht="20.25" customHeight="1" x14ac:dyDescent="0.4">
      <c r="A9" s="124"/>
      <c r="B9" s="124"/>
      <c r="C9" s="124"/>
      <c r="D9" s="124" t="s">
        <v>120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AA9" s="109"/>
      <c r="AB9" s="109"/>
      <c r="AC9" s="109"/>
      <c r="AD9" s="109" t="s">
        <v>190</v>
      </c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BA9" s="109"/>
      <c r="BB9" s="109"/>
      <c r="BC9" s="109"/>
      <c r="BD9" s="109" t="s">
        <v>189</v>
      </c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CA9" s="109"/>
      <c r="CB9" s="109"/>
      <c r="CC9" s="109"/>
      <c r="CD9" s="109" t="s">
        <v>136</v>
      </c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</row>
    <row r="10" spans="1:103" s="19" customFormat="1" ht="18" customHeight="1" x14ac:dyDescent="0.4">
      <c r="A10" s="108" t="s">
        <v>121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AA10" s="108" t="s">
        <v>127</v>
      </c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BA10" s="108" t="s">
        <v>127</v>
      </c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CA10" s="108" t="s">
        <v>137</v>
      </c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</row>
    <row r="11" spans="1:103" s="19" customFormat="1" ht="18" customHeight="1" x14ac:dyDescent="0.4">
      <c r="A11" s="108" t="s">
        <v>122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AA11" s="108" t="s">
        <v>122</v>
      </c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BA11" s="108" t="s">
        <v>192</v>
      </c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CA11" s="108" t="s">
        <v>138</v>
      </c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</row>
    <row r="12" spans="1:103" s="19" customFormat="1" ht="18" customHeight="1" x14ac:dyDescent="0.4"/>
    <row r="13" spans="1:103" s="19" customFormat="1" ht="18" customHeight="1" x14ac:dyDescent="0.4">
      <c r="A13" s="103" t="s">
        <v>0</v>
      </c>
      <c r="B13" s="104"/>
      <c r="C13" s="104"/>
      <c r="D13" s="104" t="s">
        <v>5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6"/>
      <c r="AA13" s="103" t="s">
        <v>0</v>
      </c>
      <c r="AB13" s="104"/>
      <c r="AC13" s="104"/>
      <c r="AD13" s="104" t="s">
        <v>6</v>
      </c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6"/>
      <c r="BA13" s="103" t="s">
        <v>0</v>
      </c>
      <c r="BB13" s="104"/>
      <c r="BC13" s="104"/>
      <c r="BD13" s="104" t="s">
        <v>7</v>
      </c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6"/>
      <c r="CA13" s="103" t="s">
        <v>0</v>
      </c>
      <c r="CB13" s="104"/>
      <c r="CC13" s="104"/>
      <c r="CD13" s="104" t="s">
        <v>8</v>
      </c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6"/>
    </row>
    <row r="14" spans="1:103" s="19" customFormat="1" ht="20.25" customHeight="1" x14ac:dyDescent="0.4">
      <c r="A14" s="105">
        <v>1</v>
      </c>
      <c r="B14" s="105"/>
      <c r="C14" s="105"/>
      <c r="D14" s="105" t="s">
        <v>139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AA14" s="105">
        <v>1</v>
      </c>
      <c r="AB14" s="105"/>
      <c r="AC14" s="105"/>
      <c r="AD14" s="105" t="s">
        <v>144</v>
      </c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BA14" s="105">
        <v>1</v>
      </c>
      <c r="BB14" s="105"/>
      <c r="BC14" s="105"/>
      <c r="BD14" s="105" t="s">
        <v>148</v>
      </c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CA14" s="105">
        <v>1</v>
      </c>
      <c r="CB14" s="105"/>
      <c r="CC14" s="105"/>
      <c r="CD14" s="105" t="s">
        <v>153</v>
      </c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</row>
    <row r="15" spans="1:103" s="19" customFormat="1" ht="20.25" customHeight="1" x14ac:dyDescent="0.4">
      <c r="A15" s="105">
        <v>2</v>
      </c>
      <c r="B15" s="105"/>
      <c r="C15" s="105"/>
      <c r="D15" s="105" t="s">
        <v>140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AA15" s="105">
        <v>2</v>
      </c>
      <c r="AB15" s="105"/>
      <c r="AC15" s="105"/>
      <c r="AD15" s="105" t="s">
        <v>145</v>
      </c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BA15" s="105">
        <v>2</v>
      </c>
      <c r="BB15" s="105"/>
      <c r="BC15" s="105"/>
      <c r="BD15" s="105" t="s">
        <v>149</v>
      </c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CA15" s="105">
        <v>2</v>
      </c>
      <c r="CB15" s="105"/>
      <c r="CC15" s="105"/>
      <c r="CD15" s="105" t="s">
        <v>154</v>
      </c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</row>
    <row r="16" spans="1:103" s="19" customFormat="1" ht="20.25" customHeight="1" x14ac:dyDescent="0.4">
      <c r="A16" s="105">
        <v>3</v>
      </c>
      <c r="B16" s="105"/>
      <c r="C16" s="105"/>
      <c r="D16" s="105" t="s">
        <v>141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AA16" s="105">
        <v>3</v>
      </c>
      <c r="AB16" s="105"/>
      <c r="AC16" s="105"/>
      <c r="AD16" s="105" t="s">
        <v>146</v>
      </c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BA16" s="105">
        <v>3</v>
      </c>
      <c r="BB16" s="105"/>
      <c r="BC16" s="105"/>
      <c r="BD16" s="105" t="s">
        <v>150</v>
      </c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CA16" s="105">
        <v>3</v>
      </c>
      <c r="CB16" s="105"/>
      <c r="CC16" s="105"/>
      <c r="CD16" s="105" t="s">
        <v>155</v>
      </c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</row>
    <row r="17" spans="1:127" s="19" customFormat="1" ht="20.25" customHeight="1" x14ac:dyDescent="0.4">
      <c r="A17" s="105">
        <v>4</v>
      </c>
      <c r="B17" s="105"/>
      <c r="C17" s="105"/>
      <c r="D17" s="105" t="s">
        <v>142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AA17" s="105">
        <v>4</v>
      </c>
      <c r="AB17" s="105"/>
      <c r="AC17" s="105"/>
      <c r="AD17" s="105" t="s">
        <v>147</v>
      </c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BA17" s="105">
        <v>4</v>
      </c>
      <c r="BB17" s="105"/>
      <c r="BC17" s="105"/>
      <c r="BD17" s="105" t="s">
        <v>151</v>
      </c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DW17" s="20"/>
    </row>
    <row r="18" spans="1:127" s="19" customFormat="1" ht="20.25" customHeight="1" x14ac:dyDescent="0.4">
      <c r="A18" s="109"/>
      <c r="B18" s="109"/>
      <c r="C18" s="109"/>
      <c r="D18" s="109" t="s">
        <v>136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AA18" s="109"/>
      <c r="AB18" s="109"/>
      <c r="AC18" s="109"/>
      <c r="AD18" s="109" t="s">
        <v>191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BA18" s="109"/>
      <c r="BB18" s="109"/>
      <c r="BC18" s="109"/>
      <c r="BD18" s="109" t="s">
        <v>152</v>
      </c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CA18" s="124"/>
      <c r="CB18" s="124"/>
      <c r="CC18" s="124"/>
      <c r="CD18" s="124" t="s">
        <v>120</v>
      </c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</row>
    <row r="19" spans="1:127" s="19" customFormat="1" ht="18" customHeight="1" x14ac:dyDescent="0.4">
      <c r="A19" s="108" t="s">
        <v>137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AA19" s="108" t="s">
        <v>127</v>
      </c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BA19" s="108" t="s">
        <v>137</v>
      </c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CA19" s="108" t="s">
        <v>121</v>
      </c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</row>
    <row r="20" spans="1:127" s="19" customFormat="1" ht="18" customHeight="1" x14ac:dyDescent="0.4">
      <c r="A20" s="108" t="s">
        <v>143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AA20" s="108" t="s">
        <v>122</v>
      </c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BA20" s="108" t="s">
        <v>138</v>
      </c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CA20" s="108" t="s">
        <v>122</v>
      </c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</row>
    <row r="21" spans="1:127" ht="18" customHeight="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</row>
    <row r="22" spans="1:127" ht="18" customHeight="1" x14ac:dyDescent="0.4">
      <c r="A22" s="111" t="s">
        <v>114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</row>
    <row r="23" spans="1:127" ht="18" customHeight="1" x14ac:dyDescent="0.4"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</row>
    <row r="24" spans="1:127" ht="15" customHeight="1" x14ac:dyDescent="0.4"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3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</row>
    <row r="25" spans="1:127" ht="18" customHeight="1" x14ac:dyDescent="0.4">
      <c r="Z25" s="24"/>
      <c r="AX25" s="116" t="s">
        <v>110</v>
      </c>
      <c r="AY25" s="116"/>
      <c r="AZ25" s="116"/>
      <c r="BA25" s="116"/>
      <c r="BX25" s="25"/>
      <c r="BY25" s="26"/>
    </row>
    <row r="26" spans="1:127" ht="18" customHeight="1" x14ac:dyDescent="0.4"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N26" s="117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3"/>
      <c r="BZ26" s="27"/>
      <c r="CA26" s="22"/>
      <c r="CB26" s="22"/>
      <c r="CC26" s="22"/>
      <c r="CD26" s="22"/>
      <c r="CE26" s="22"/>
      <c r="CF26" s="22"/>
      <c r="CG26" s="22"/>
      <c r="CH26" s="22"/>
      <c r="CI26" s="22"/>
      <c r="CJ26" s="22"/>
    </row>
    <row r="27" spans="1:127" ht="8.25" customHeight="1" x14ac:dyDescent="0.4">
      <c r="N27" s="24"/>
      <c r="Y27" s="114" t="s">
        <v>115</v>
      </c>
      <c r="Z27" s="114"/>
      <c r="AA27" s="114"/>
      <c r="AB27" s="114"/>
      <c r="AL27" s="26"/>
      <c r="AY27" s="28"/>
      <c r="AZ27" s="29"/>
      <c r="BL27" s="24"/>
      <c r="BX27" s="114" t="s">
        <v>116</v>
      </c>
      <c r="BY27" s="114"/>
      <c r="BZ27" s="114"/>
      <c r="CA27" s="114"/>
      <c r="CJ27" s="26"/>
    </row>
    <row r="28" spans="1:127" ht="8.25" customHeight="1" x14ac:dyDescent="0.4">
      <c r="N28" s="24"/>
      <c r="Y28" s="115"/>
      <c r="Z28" s="115"/>
      <c r="AA28" s="115"/>
      <c r="AB28" s="115"/>
      <c r="AD28" s="30"/>
      <c r="AE28" s="31"/>
      <c r="AF28" s="31"/>
      <c r="AG28" s="31"/>
      <c r="AH28" s="31"/>
      <c r="AI28" s="31"/>
      <c r="AJ28" s="31"/>
      <c r="AK28" s="31"/>
      <c r="AL28" s="32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3"/>
      <c r="AZ28" s="30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2"/>
      <c r="BM28" s="31"/>
      <c r="BN28" s="31"/>
      <c r="BO28" s="31"/>
      <c r="BP28" s="31"/>
      <c r="BQ28" s="31"/>
      <c r="BR28" s="31"/>
      <c r="BS28" s="31"/>
      <c r="BT28" s="31"/>
      <c r="BU28" s="31"/>
      <c r="BV28" s="33"/>
      <c r="BX28" s="115"/>
      <c r="BY28" s="115"/>
      <c r="BZ28" s="115"/>
      <c r="CA28" s="115"/>
      <c r="CJ28" s="24"/>
    </row>
    <row r="29" spans="1:127" ht="8.25" customHeight="1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114" t="s">
        <v>109</v>
      </c>
      <c r="AY29" s="114"/>
      <c r="AZ29" s="114"/>
      <c r="BA29" s="114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2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2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1:127" ht="8.25" customHeight="1" x14ac:dyDescent="0.4">
      <c r="I30" s="22"/>
      <c r="J30" s="22"/>
      <c r="K30" s="22"/>
      <c r="L30" s="22"/>
      <c r="M30" s="22"/>
      <c r="N30" s="23"/>
      <c r="O30" s="22"/>
      <c r="P30" s="22"/>
      <c r="Q30" s="22"/>
      <c r="R30" s="22"/>
      <c r="S30" s="22"/>
      <c r="T30" s="22"/>
      <c r="AG30" s="22"/>
      <c r="AH30" s="22"/>
      <c r="AI30" s="22"/>
      <c r="AJ30" s="22"/>
      <c r="AK30" s="22"/>
      <c r="AL30" s="23"/>
      <c r="AM30" s="22"/>
      <c r="AN30" s="22"/>
      <c r="AO30" s="22"/>
      <c r="AP30" s="22"/>
      <c r="AQ30" s="22"/>
      <c r="AR30" s="22"/>
      <c r="AX30" s="115"/>
      <c r="AY30" s="115"/>
      <c r="AZ30" s="115"/>
      <c r="BA30" s="115"/>
      <c r="BG30" s="22"/>
      <c r="BH30" s="22"/>
      <c r="BI30" s="22"/>
      <c r="BJ30" s="22"/>
      <c r="BK30" s="22"/>
      <c r="BL30" s="23"/>
      <c r="BM30" s="22"/>
      <c r="BN30" s="22"/>
      <c r="BO30" s="22"/>
      <c r="BP30" s="22"/>
      <c r="BQ30" s="22"/>
      <c r="BR30" s="22"/>
      <c r="CE30" s="22"/>
      <c r="CF30" s="22"/>
      <c r="CG30" s="22"/>
      <c r="CH30" s="22"/>
      <c r="CI30" s="22"/>
      <c r="CJ30" s="23"/>
      <c r="CK30" s="22"/>
      <c r="CL30" s="22"/>
      <c r="CM30" s="22"/>
      <c r="CN30" s="22"/>
      <c r="CO30" s="22"/>
      <c r="CP30" s="22"/>
    </row>
    <row r="31" spans="1:127" ht="18" customHeight="1" x14ac:dyDescent="0.4">
      <c r="H31" s="24"/>
      <c r="I31" s="120" t="s">
        <v>91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21"/>
      <c r="AF31" s="24"/>
      <c r="AG31" s="120" t="s">
        <v>10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21"/>
      <c r="BF31" s="24"/>
      <c r="BG31" s="120" t="s">
        <v>16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21"/>
      <c r="CD31" s="24"/>
      <c r="CE31" s="120" t="s">
        <v>11</v>
      </c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21"/>
    </row>
    <row r="32" spans="1:127" ht="18" customHeight="1" x14ac:dyDescent="0.4">
      <c r="F32" s="22"/>
      <c r="G32" s="22"/>
      <c r="H32" s="23"/>
      <c r="I32" s="22"/>
      <c r="J32" s="22"/>
      <c r="K32" s="22"/>
      <c r="R32" s="22"/>
      <c r="S32" s="22"/>
      <c r="T32" s="23"/>
      <c r="U32" s="22"/>
      <c r="V32" s="22"/>
      <c r="W32" s="22"/>
      <c r="AD32" s="34"/>
      <c r="AE32" s="34"/>
      <c r="AF32" s="35"/>
      <c r="AG32" s="34"/>
      <c r="AH32" s="34"/>
      <c r="AI32" s="34"/>
      <c r="AP32" s="22"/>
      <c r="AQ32" s="22"/>
      <c r="AR32" s="23"/>
      <c r="AS32" s="22"/>
      <c r="AT32" s="22"/>
      <c r="AU32" s="22"/>
      <c r="BD32" s="22"/>
      <c r="BE32" s="22"/>
      <c r="BF32" s="23"/>
      <c r="BG32" s="22"/>
      <c r="BH32" s="22"/>
      <c r="BI32" s="22"/>
      <c r="BP32" s="22"/>
      <c r="BQ32" s="22"/>
      <c r="BR32" s="23"/>
      <c r="BS32" s="22"/>
      <c r="BT32" s="22"/>
      <c r="BU32" s="22"/>
      <c r="CB32" s="22"/>
      <c r="CC32" s="22"/>
      <c r="CD32" s="23"/>
      <c r="CE32" s="22"/>
      <c r="CF32" s="22"/>
      <c r="CG32" s="22"/>
      <c r="CN32" s="22"/>
      <c r="CO32" s="22"/>
      <c r="CP32" s="23"/>
      <c r="CQ32" s="22"/>
      <c r="CR32" s="22"/>
      <c r="CS32" s="22"/>
    </row>
    <row r="33" spans="4:100" ht="18" customHeight="1" x14ac:dyDescent="0.4">
      <c r="E33" s="24"/>
      <c r="F33" s="120" t="s">
        <v>12</v>
      </c>
      <c r="G33" s="114"/>
      <c r="H33" s="114"/>
      <c r="I33" s="114"/>
      <c r="J33" s="114"/>
      <c r="K33" s="121"/>
      <c r="L33" s="36"/>
      <c r="Q33" s="24"/>
      <c r="R33" s="120" t="s">
        <v>13</v>
      </c>
      <c r="S33" s="114"/>
      <c r="T33" s="114"/>
      <c r="U33" s="114"/>
      <c r="V33" s="114"/>
      <c r="W33" s="121"/>
      <c r="X33" s="36"/>
      <c r="Y33" s="36"/>
      <c r="AC33" s="24"/>
      <c r="AD33" s="120" t="s">
        <v>92</v>
      </c>
      <c r="AE33" s="114"/>
      <c r="AF33" s="114"/>
      <c r="AG33" s="114"/>
      <c r="AH33" s="114"/>
      <c r="AI33" s="121"/>
      <c r="AO33" s="24"/>
      <c r="AP33" s="120" t="s">
        <v>9</v>
      </c>
      <c r="AQ33" s="114"/>
      <c r="AR33" s="114"/>
      <c r="AS33" s="114"/>
      <c r="AT33" s="114"/>
      <c r="AU33" s="121"/>
      <c r="BB33" s="36"/>
      <c r="BC33" s="37"/>
      <c r="BD33" s="120" t="s">
        <v>14</v>
      </c>
      <c r="BE33" s="114"/>
      <c r="BF33" s="114"/>
      <c r="BG33" s="114"/>
      <c r="BH33" s="114"/>
      <c r="BI33" s="121"/>
      <c r="BO33" s="24"/>
      <c r="BP33" s="120" t="s">
        <v>15</v>
      </c>
      <c r="BQ33" s="114"/>
      <c r="BR33" s="114"/>
      <c r="BS33" s="114"/>
      <c r="BT33" s="114"/>
      <c r="BU33" s="121"/>
      <c r="CA33" s="24"/>
      <c r="CB33" s="120" t="s">
        <v>17</v>
      </c>
      <c r="CC33" s="114"/>
      <c r="CD33" s="114"/>
      <c r="CE33" s="114"/>
      <c r="CF33" s="114"/>
      <c r="CG33" s="121"/>
      <c r="CH33" s="36"/>
      <c r="CM33" s="24"/>
      <c r="CN33" s="120" t="s">
        <v>93</v>
      </c>
      <c r="CO33" s="114"/>
      <c r="CP33" s="114"/>
      <c r="CQ33" s="114"/>
      <c r="CR33" s="114"/>
      <c r="CS33" s="121"/>
    </row>
    <row r="34" spans="4:100" ht="18" customHeight="1" x14ac:dyDescent="0.4">
      <c r="E34" s="23"/>
      <c r="K34" s="23"/>
      <c r="Q34" s="23"/>
      <c r="W34" s="23"/>
      <c r="AC34" s="23"/>
      <c r="AI34" s="23"/>
      <c r="AO34" s="23"/>
      <c r="AU34" s="23"/>
      <c r="BC34" s="23"/>
      <c r="BI34" s="23"/>
      <c r="BO34" s="23"/>
      <c r="BU34" s="23"/>
      <c r="CA34" s="23"/>
      <c r="CG34" s="23"/>
      <c r="CM34" s="23"/>
      <c r="CS34" s="23"/>
    </row>
    <row r="35" spans="4:100" ht="18" customHeight="1" x14ac:dyDescent="0.4">
      <c r="D35" s="110" t="s">
        <v>18</v>
      </c>
      <c r="E35" s="110"/>
      <c r="F35" s="110"/>
      <c r="G35" s="110"/>
      <c r="J35" s="110" t="s">
        <v>19</v>
      </c>
      <c r="K35" s="110"/>
      <c r="L35" s="110"/>
      <c r="M35" s="110"/>
      <c r="P35" s="110" t="s">
        <v>20</v>
      </c>
      <c r="Q35" s="110"/>
      <c r="R35" s="110"/>
      <c r="S35" s="110"/>
      <c r="V35" s="110" t="s">
        <v>21</v>
      </c>
      <c r="W35" s="110"/>
      <c r="X35" s="110"/>
      <c r="Y35" s="110"/>
      <c r="AB35" s="110" t="s">
        <v>22</v>
      </c>
      <c r="AC35" s="110"/>
      <c r="AD35" s="110"/>
      <c r="AE35" s="110"/>
      <c r="AH35" s="110" t="s">
        <v>23</v>
      </c>
      <c r="AI35" s="110"/>
      <c r="AJ35" s="110"/>
      <c r="AK35" s="110"/>
      <c r="AN35" s="110" t="s">
        <v>24</v>
      </c>
      <c r="AO35" s="110"/>
      <c r="AP35" s="110"/>
      <c r="AQ35" s="110"/>
      <c r="AT35" s="110" t="s">
        <v>25</v>
      </c>
      <c r="AU35" s="110"/>
      <c r="AV35" s="110"/>
      <c r="AW35" s="110"/>
      <c r="BB35" s="110" t="s">
        <v>26</v>
      </c>
      <c r="BC35" s="110"/>
      <c r="BD35" s="110"/>
      <c r="BE35" s="110"/>
      <c r="BH35" s="110" t="s">
        <v>27</v>
      </c>
      <c r="BI35" s="110"/>
      <c r="BJ35" s="110"/>
      <c r="BK35" s="110"/>
      <c r="BN35" s="110" t="s">
        <v>28</v>
      </c>
      <c r="BO35" s="110"/>
      <c r="BP35" s="110"/>
      <c r="BQ35" s="110"/>
      <c r="BT35" s="110" t="s">
        <v>29</v>
      </c>
      <c r="BU35" s="110"/>
      <c r="BV35" s="110"/>
      <c r="BW35" s="110"/>
      <c r="BZ35" s="110" t="s">
        <v>30</v>
      </c>
      <c r="CA35" s="110"/>
      <c r="CB35" s="110"/>
      <c r="CC35" s="110"/>
      <c r="CF35" s="110" t="s">
        <v>31</v>
      </c>
      <c r="CG35" s="110"/>
      <c r="CH35" s="110"/>
      <c r="CI35" s="110"/>
      <c r="CL35" s="110" t="s">
        <v>32</v>
      </c>
      <c r="CM35" s="110"/>
      <c r="CN35" s="110"/>
      <c r="CO35" s="110"/>
      <c r="CR35" s="110" t="s">
        <v>33</v>
      </c>
      <c r="CS35" s="110"/>
      <c r="CT35" s="110"/>
      <c r="CU35" s="110"/>
    </row>
    <row r="36" spans="4:100" ht="18" customHeight="1" x14ac:dyDescent="0.4">
      <c r="D36" s="113" t="s">
        <v>118</v>
      </c>
      <c r="E36" s="113"/>
      <c r="F36" s="113"/>
      <c r="G36" s="113"/>
      <c r="H36" s="38"/>
      <c r="I36" s="38"/>
      <c r="J36" s="113" t="s">
        <v>210</v>
      </c>
      <c r="K36" s="113"/>
      <c r="L36" s="113"/>
      <c r="M36" s="113"/>
      <c r="N36" s="38"/>
      <c r="O36" s="38"/>
      <c r="P36" s="113" t="s">
        <v>199</v>
      </c>
      <c r="Q36" s="113"/>
      <c r="R36" s="113"/>
      <c r="S36" s="113"/>
      <c r="T36" s="38"/>
      <c r="U36" s="38"/>
      <c r="V36" s="113" t="s">
        <v>207</v>
      </c>
      <c r="W36" s="113"/>
      <c r="X36" s="113"/>
      <c r="Y36" s="113"/>
      <c r="Z36" s="38"/>
      <c r="AA36" s="38"/>
      <c r="AB36" s="113" t="s">
        <v>201</v>
      </c>
      <c r="AC36" s="113"/>
      <c r="AD36" s="113"/>
      <c r="AE36" s="113"/>
      <c r="AF36" s="38"/>
      <c r="AG36" s="38"/>
      <c r="AH36" s="113" t="s">
        <v>212</v>
      </c>
      <c r="AI36" s="113"/>
      <c r="AJ36" s="113"/>
      <c r="AK36" s="113"/>
      <c r="AL36" s="38"/>
      <c r="AM36" s="38"/>
      <c r="AN36" s="113" t="s">
        <v>203</v>
      </c>
      <c r="AO36" s="113"/>
      <c r="AP36" s="113"/>
      <c r="AQ36" s="113"/>
      <c r="AR36" s="38"/>
      <c r="AS36" s="38"/>
      <c r="AT36" s="113" t="s">
        <v>205</v>
      </c>
      <c r="AU36" s="113"/>
      <c r="AV36" s="113"/>
      <c r="AW36" s="113"/>
      <c r="AX36" s="38"/>
      <c r="AY36" s="38"/>
      <c r="AZ36" s="38"/>
      <c r="BA36" s="38"/>
      <c r="BB36" s="113" t="s">
        <v>204</v>
      </c>
      <c r="BC36" s="113"/>
      <c r="BD36" s="113"/>
      <c r="BE36" s="113"/>
      <c r="BF36" s="38"/>
      <c r="BG36" s="38"/>
      <c r="BH36" s="113" t="s">
        <v>220</v>
      </c>
      <c r="BI36" s="113"/>
      <c r="BJ36" s="113"/>
      <c r="BK36" s="113"/>
      <c r="BL36" s="38"/>
      <c r="BM36" s="38"/>
      <c r="BN36" s="113" t="s">
        <v>211</v>
      </c>
      <c r="BO36" s="113"/>
      <c r="BP36" s="113"/>
      <c r="BQ36" s="113"/>
      <c r="BR36" s="38"/>
      <c r="BS36" s="38"/>
      <c r="BT36" s="113" t="s">
        <v>202</v>
      </c>
      <c r="BU36" s="113"/>
      <c r="BV36" s="113"/>
      <c r="BW36" s="113"/>
      <c r="BX36" s="38"/>
      <c r="BY36" s="38"/>
      <c r="BZ36" s="113" t="s">
        <v>206</v>
      </c>
      <c r="CA36" s="113"/>
      <c r="CB36" s="113"/>
      <c r="CC36" s="113"/>
      <c r="CD36" s="38"/>
      <c r="CE36" s="38"/>
      <c r="CF36" s="113" t="s">
        <v>200</v>
      </c>
      <c r="CG36" s="113"/>
      <c r="CH36" s="113"/>
      <c r="CI36" s="113"/>
      <c r="CJ36" s="38"/>
      <c r="CK36" s="38"/>
      <c r="CL36" s="113" t="s">
        <v>209</v>
      </c>
      <c r="CM36" s="113"/>
      <c r="CN36" s="113"/>
      <c r="CO36" s="113"/>
      <c r="CP36" s="38"/>
      <c r="CQ36" s="38"/>
      <c r="CR36" s="113" t="s">
        <v>208</v>
      </c>
      <c r="CS36" s="113"/>
      <c r="CT36" s="113"/>
      <c r="CU36" s="113"/>
      <c r="CV36" s="39"/>
    </row>
    <row r="37" spans="4:100" ht="18" customHeight="1" x14ac:dyDescent="0.4">
      <c r="D37" s="113"/>
      <c r="E37" s="113"/>
      <c r="F37" s="113"/>
      <c r="G37" s="113"/>
      <c r="H37" s="38"/>
      <c r="I37" s="38"/>
      <c r="J37" s="113"/>
      <c r="K37" s="113"/>
      <c r="L37" s="113"/>
      <c r="M37" s="113"/>
      <c r="N37" s="38"/>
      <c r="O37" s="38"/>
      <c r="P37" s="113"/>
      <c r="Q37" s="113"/>
      <c r="R37" s="113"/>
      <c r="S37" s="113"/>
      <c r="T37" s="38"/>
      <c r="U37" s="38"/>
      <c r="V37" s="113"/>
      <c r="W37" s="113"/>
      <c r="X37" s="113"/>
      <c r="Y37" s="113"/>
      <c r="Z37" s="38"/>
      <c r="AA37" s="38"/>
      <c r="AB37" s="113"/>
      <c r="AC37" s="113"/>
      <c r="AD37" s="113"/>
      <c r="AE37" s="113"/>
      <c r="AF37" s="38"/>
      <c r="AG37" s="38"/>
      <c r="AH37" s="113"/>
      <c r="AI37" s="113"/>
      <c r="AJ37" s="113"/>
      <c r="AK37" s="113"/>
      <c r="AL37" s="38"/>
      <c r="AM37" s="38"/>
      <c r="AN37" s="113"/>
      <c r="AO37" s="113"/>
      <c r="AP37" s="113"/>
      <c r="AQ37" s="113"/>
      <c r="AR37" s="38"/>
      <c r="AS37" s="38"/>
      <c r="AT37" s="113"/>
      <c r="AU37" s="113"/>
      <c r="AV37" s="113"/>
      <c r="AW37" s="113"/>
      <c r="AX37" s="38"/>
      <c r="AY37" s="38"/>
      <c r="AZ37" s="38"/>
      <c r="BA37" s="38"/>
      <c r="BB37" s="113"/>
      <c r="BC37" s="113"/>
      <c r="BD37" s="113"/>
      <c r="BE37" s="113"/>
      <c r="BF37" s="38"/>
      <c r="BG37" s="38"/>
      <c r="BH37" s="113"/>
      <c r="BI37" s="113"/>
      <c r="BJ37" s="113"/>
      <c r="BK37" s="113"/>
      <c r="BL37" s="38"/>
      <c r="BM37" s="38"/>
      <c r="BN37" s="113"/>
      <c r="BO37" s="113"/>
      <c r="BP37" s="113"/>
      <c r="BQ37" s="113"/>
      <c r="BR37" s="38"/>
      <c r="BS37" s="38"/>
      <c r="BT37" s="113"/>
      <c r="BU37" s="113"/>
      <c r="BV37" s="113"/>
      <c r="BW37" s="113"/>
      <c r="BX37" s="38"/>
      <c r="BY37" s="38"/>
      <c r="BZ37" s="113"/>
      <c r="CA37" s="113"/>
      <c r="CB37" s="113"/>
      <c r="CC37" s="113"/>
      <c r="CD37" s="38"/>
      <c r="CE37" s="38"/>
      <c r="CF37" s="113"/>
      <c r="CG37" s="113"/>
      <c r="CH37" s="113"/>
      <c r="CI37" s="113"/>
      <c r="CJ37" s="38"/>
      <c r="CK37" s="38"/>
      <c r="CL37" s="113"/>
      <c r="CM37" s="113"/>
      <c r="CN37" s="113"/>
      <c r="CO37" s="113"/>
      <c r="CP37" s="38"/>
      <c r="CQ37" s="38"/>
      <c r="CR37" s="113"/>
      <c r="CS37" s="113"/>
      <c r="CT37" s="113"/>
      <c r="CU37" s="113"/>
      <c r="CV37" s="39"/>
    </row>
    <row r="38" spans="4:100" ht="18" customHeight="1" x14ac:dyDescent="0.4">
      <c r="D38" s="113"/>
      <c r="E38" s="113"/>
      <c r="F38" s="113"/>
      <c r="G38" s="113"/>
      <c r="H38" s="38"/>
      <c r="I38" s="38"/>
      <c r="J38" s="113"/>
      <c r="K38" s="113"/>
      <c r="L38" s="113"/>
      <c r="M38" s="113"/>
      <c r="N38" s="38"/>
      <c r="O38" s="38"/>
      <c r="P38" s="113"/>
      <c r="Q38" s="113"/>
      <c r="R38" s="113"/>
      <c r="S38" s="113"/>
      <c r="T38" s="38"/>
      <c r="U38" s="38"/>
      <c r="V38" s="113"/>
      <c r="W38" s="113"/>
      <c r="X38" s="113"/>
      <c r="Y38" s="113"/>
      <c r="Z38" s="38"/>
      <c r="AA38" s="38"/>
      <c r="AB38" s="113"/>
      <c r="AC38" s="113"/>
      <c r="AD38" s="113"/>
      <c r="AE38" s="113"/>
      <c r="AF38" s="38"/>
      <c r="AG38" s="38"/>
      <c r="AH38" s="113"/>
      <c r="AI38" s="113"/>
      <c r="AJ38" s="113"/>
      <c r="AK38" s="113"/>
      <c r="AL38" s="38"/>
      <c r="AM38" s="38"/>
      <c r="AN38" s="113"/>
      <c r="AO38" s="113"/>
      <c r="AP38" s="113"/>
      <c r="AQ38" s="113"/>
      <c r="AR38" s="38"/>
      <c r="AS38" s="38"/>
      <c r="AT38" s="113"/>
      <c r="AU38" s="113"/>
      <c r="AV38" s="113"/>
      <c r="AW38" s="113"/>
      <c r="AX38" s="38"/>
      <c r="AY38" s="38"/>
      <c r="AZ38" s="38"/>
      <c r="BA38" s="38"/>
      <c r="BB38" s="113"/>
      <c r="BC38" s="113"/>
      <c r="BD38" s="113"/>
      <c r="BE38" s="113"/>
      <c r="BF38" s="38"/>
      <c r="BG38" s="38"/>
      <c r="BH38" s="113"/>
      <c r="BI38" s="113"/>
      <c r="BJ38" s="113"/>
      <c r="BK38" s="113"/>
      <c r="BL38" s="38"/>
      <c r="BM38" s="38"/>
      <c r="BN38" s="113"/>
      <c r="BO38" s="113"/>
      <c r="BP38" s="113"/>
      <c r="BQ38" s="113"/>
      <c r="BR38" s="38"/>
      <c r="BS38" s="38"/>
      <c r="BT38" s="113"/>
      <c r="BU38" s="113"/>
      <c r="BV38" s="113"/>
      <c r="BW38" s="113"/>
      <c r="BX38" s="38"/>
      <c r="BY38" s="38"/>
      <c r="BZ38" s="113"/>
      <c r="CA38" s="113"/>
      <c r="CB38" s="113"/>
      <c r="CC38" s="113"/>
      <c r="CD38" s="38"/>
      <c r="CE38" s="38"/>
      <c r="CF38" s="113"/>
      <c r="CG38" s="113"/>
      <c r="CH38" s="113"/>
      <c r="CI38" s="113"/>
      <c r="CJ38" s="38"/>
      <c r="CK38" s="38"/>
      <c r="CL38" s="113"/>
      <c r="CM38" s="113"/>
      <c r="CN38" s="113"/>
      <c r="CO38" s="113"/>
      <c r="CP38" s="38"/>
      <c r="CQ38" s="38"/>
      <c r="CR38" s="113"/>
      <c r="CS38" s="113"/>
      <c r="CT38" s="113"/>
      <c r="CU38" s="113"/>
      <c r="CV38" s="39"/>
    </row>
    <row r="39" spans="4:100" ht="18" customHeight="1" x14ac:dyDescent="0.4">
      <c r="D39" s="113"/>
      <c r="E39" s="113"/>
      <c r="F39" s="113"/>
      <c r="G39" s="113"/>
      <c r="H39" s="38"/>
      <c r="I39" s="38"/>
      <c r="J39" s="113"/>
      <c r="K39" s="113"/>
      <c r="L39" s="113"/>
      <c r="M39" s="113"/>
      <c r="N39" s="38"/>
      <c r="O39" s="38"/>
      <c r="P39" s="113"/>
      <c r="Q39" s="113"/>
      <c r="R39" s="113"/>
      <c r="S39" s="113"/>
      <c r="T39" s="38"/>
      <c r="U39" s="38"/>
      <c r="V39" s="113"/>
      <c r="W39" s="113"/>
      <c r="X39" s="113"/>
      <c r="Y39" s="113"/>
      <c r="Z39" s="38"/>
      <c r="AA39" s="38"/>
      <c r="AB39" s="113"/>
      <c r="AC39" s="113"/>
      <c r="AD39" s="113"/>
      <c r="AE39" s="113"/>
      <c r="AF39" s="38"/>
      <c r="AG39" s="38"/>
      <c r="AH39" s="113"/>
      <c r="AI39" s="113"/>
      <c r="AJ39" s="113"/>
      <c r="AK39" s="113"/>
      <c r="AL39" s="38"/>
      <c r="AM39" s="38"/>
      <c r="AN39" s="113"/>
      <c r="AO39" s="113"/>
      <c r="AP39" s="113"/>
      <c r="AQ39" s="113"/>
      <c r="AR39" s="38"/>
      <c r="AS39" s="38"/>
      <c r="AT39" s="113"/>
      <c r="AU39" s="113"/>
      <c r="AV39" s="113"/>
      <c r="AW39" s="113"/>
      <c r="AX39" s="38"/>
      <c r="AY39" s="38"/>
      <c r="AZ39" s="38"/>
      <c r="BA39" s="38"/>
      <c r="BB39" s="113"/>
      <c r="BC39" s="113"/>
      <c r="BD39" s="113"/>
      <c r="BE39" s="113"/>
      <c r="BF39" s="38"/>
      <c r="BG39" s="38"/>
      <c r="BH39" s="113"/>
      <c r="BI39" s="113"/>
      <c r="BJ39" s="113"/>
      <c r="BK39" s="113"/>
      <c r="BL39" s="38"/>
      <c r="BM39" s="38"/>
      <c r="BN39" s="113"/>
      <c r="BO39" s="113"/>
      <c r="BP39" s="113"/>
      <c r="BQ39" s="113"/>
      <c r="BR39" s="38"/>
      <c r="BS39" s="38"/>
      <c r="BT39" s="113"/>
      <c r="BU39" s="113"/>
      <c r="BV39" s="113"/>
      <c r="BW39" s="113"/>
      <c r="BX39" s="38"/>
      <c r="BY39" s="38"/>
      <c r="BZ39" s="113"/>
      <c r="CA39" s="113"/>
      <c r="CB39" s="113"/>
      <c r="CC39" s="113"/>
      <c r="CD39" s="38"/>
      <c r="CE39" s="38"/>
      <c r="CF39" s="113"/>
      <c r="CG39" s="113"/>
      <c r="CH39" s="113"/>
      <c r="CI39" s="113"/>
      <c r="CJ39" s="38"/>
      <c r="CK39" s="38"/>
      <c r="CL39" s="113"/>
      <c r="CM39" s="113"/>
      <c r="CN39" s="113"/>
      <c r="CO39" s="113"/>
      <c r="CP39" s="38"/>
      <c r="CQ39" s="38"/>
      <c r="CR39" s="113"/>
      <c r="CS39" s="113"/>
      <c r="CT39" s="113"/>
      <c r="CU39" s="113"/>
      <c r="CV39" s="39"/>
    </row>
    <row r="40" spans="4:100" ht="18" customHeight="1" x14ac:dyDescent="0.4">
      <c r="D40" s="113"/>
      <c r="E40" s="113"/>
      <c r="F40" s="113"/>
      <c r="G40" s="113"/>
      <c r="H40" s="38"/>
      <c r="I40" s="38"/>
      <c r="J40" s="113"/>
      <c r="K40" s="113"/>
      <c r="L40" s="113"/>
      <c r="M40" s="113"/>
      <c r="N40" s="38"/>
      <c r="O40" s="38"/>
      <c r="P40" s="113"/>
      <c r="Q40" s="113"/>
      <c r="R40" s="113"/>
      <c r="S40" s="113"/>
      <c r="T40" s="38"/>
      <c r="U40" s="38"/>
      <c r="V40" s="113"/>
      <c r="W40" s="113"/>
      <c r="X40" s="113"/>
      <c r="Y40" s="113"/>
      <c r="Z40" s="38"/>
      <c r="AA40" s="38"/>
      <c r="AB40" s="113"/>
      <c r="AC40" s="113"/>
      <c r="AD40" s="113"/>
      <c r="AE40" s="113"/>
      <c r="AF40" s="38"/>
      <c r="AG40" s="38"/>
      <c r="AH40" s="113"/>
      <c r="AI40" s="113"/>
      <c r="AJ40" s="113"/>
      <c r="AK40" s="113"/>
      <c r="AL40" s="38"/>
      <c r="AM40" s="38"/>
      <c r="AN40" s="113"/>
      <c r="AO40" s="113"/>
      <c r="AP40" s="113"/>
      <c r="AQ40" s="113"/>
      <c r="AR40" s="38"/>
      <c r="AS40" s="38"/>
      <c r="AT40" s="113"/>
      <c r="AU40" s="113"/>
      <c r="AV40" s="113"/>
      <c r="AW40" s="113"/>
      <c r="AX40" s="38"/>
      <c r="AY40" s="38"/>
      <c r="AZ40" s="38"/>
      <c r="BA40" s="38"/>
      <c r="BB40" s="113"/>
      <c r="BC40" s="113"/>
      <c r="BD40" s="113"/>
      <c r="BE40" s="113"/>
      <c r="BF40" s="38"/>
      <c r="BG40" s="38"/>
      <c r="BH40" s="113"/>
      <c r="BI40" s="113"/>
      <c r="BJ40" s="113"/>
      <c r="BK40" s="113"/>
      <c r="BL40" s="38"/>
      <c r="BM40" s="38"/>
      <c r="BN40" s="113"/>
      <c r="BO40" s="113"/>
      <c r="BP40" s="113"/>
      <c r="BQ40" s="113"/>
      <c r="BR40" s="38"/>
      <c r="BS40" s="38"/>
      <c r="BT40" s="113"/>
      <c r="BU40" s="113"/>
      <c r="BV40" s="113"/>
      <c r="BW40" s="113"/>
      <c r="BX40" s="38"/>
      <c r="BY40" s="38"/>
      <c r="BZ40" s="113"/>
      <c r="CA40" s="113"/>
      <c r="CB40" s="113"/>
      <c r="CC40" s="113"/>
      <c r="CD40" s="38"/>
      <c r="CE40" s="38"/>
      <c r="CF40" s="113"/>
      <c r="CG40" s="113"/>
      <c r="CH40" s="113"/>
      <c r="CI40" s="113"/>
      <c r="CJ40" s="38"/>
      <c r="CK40" s="38"/>
      <c r="CL40" s="113"/>
      <c r="CM40" s="113"/>
      <c r="CN40" s="113"/>
      <c r="CO40" s="113"/>
      <c r="CP40" s="38"/>
      <c r="CQ40" s="38"/>
      <c r="CR40" s="113"/>
      <c r="CS40" s="113"/>
      <c r="CT40" s="113"/>
      <c r="CU40" s="113"/>
      <c r="CV40" s="39"/>
    </row>
    <row r="41" spans="4:100" ht="18" customHeight="1" x14ac:dyDescent="0.4">
      <c r="D41" s="113"/>
      <c r="E41" s="113"/>
      <c r="F41" s="113"/>
      <c r="G41" s="113"/>
      <c r="H41" s="38"/>
      <c r="I41" s="38"/>
      <c r="J41" s="113"/>
      <c r="K41" s="113"/>
      <c r="L41" s="113"/>
      <c r="M41" s="113"/>
      <c r="N41" s="38"/>
      <c r="O41" s="38"/>
      <c r="P41" s="113"/>
      <c r="Q41" s="113"/>
      <c r="R41" s="113"/>
      <c r="S41" s="113"/>
      <c r="T41" s="38"/>
      <c r="U41" s="38"/>
      <c r="V41" s="113"/>
      <c r="W41" s="113"/>
      <c r="X41" s="113"/>
      <c r="Y41" s="113"/>
      <c r="Z41" s="38"/>
      <c r="AA41" s="38"/>
      <c r="AB41" s="113"/>
      <c r="AC41" s="113"/>
      <c r="AD41" s="113"/>
      <c r="AE41" s="113"/>
      <c r="AF41" s="38"/>
      <c r="AG41" s="38"/>
      <c r="AH41" s="113"/>
      <c r="AI41" s="113"/>
      <c r="AJ41" s="113"/>
      <c r="AK41" s="113"/>
      <c r="AL41" s="38"/>
      <c r="AM41" s="38"/>
      <c r="AN41" s="113"/>
      <c r="AO41" s="113"/>
      <c r="AP41" s="113"/>
      <c r="AQ41" s="113"/>
      <c r="AR41" s="38"/>
      <c r="AS41" s="38"/>
      <c r="AT41" s="113"/>
      <c r="AU41" s="113"/>
      <c r="AV41" s="113"/>
      <c r="AW41" s="113"/>
      <c r="AX41" s="38"/>
      <c r="AY41" s="38"/>
      <c r="AZ41" s="38"/>
      <c r="BA41" s="38"/>
      <c r="BB41" s="113"/>
      <c r="BC41" s="113"/>
      <c r="BD41" s="113"/>
      <c r="BE41" s="113"/>
      <c r="BF41" s="38"/>
      <c r="BG41" s="38"/>
      <c r="BH41" s="113"/>
      <c r="BI41" s="113"/>
      <c r="BJ41" s="113"/>
      <c r="BK41" s="113"/>
      <c r="BL41" s="38"/>
      <c r="BM41" s="38"/>
      <c r="BN41" s="113"/>
      <c r="BO41" s="113"/>
      <c r="BP41" s="113"/>
      <c r="BQ41" s="113"/>
      <c r="BR41" s="38"/>
      <c r="BS41" s="38"/>
      <c r="BT41" s="113"/>
      <c r="BU41" s="113"/>
      <c r="BV41" s="113"/>
      <c r="BW41" s="113"/>
      <c r="BX41" s="38"/>
      <c r="BY41" s="38"/>
      <c r="BZ41" s="113"/>
      <c r="CA41" s="113"/>
      <c r="CB41" s="113"/>
      <c r="CC41" s="113"/>
      <c r="CD41" s="38"/>
      <c r="CE41" s="38"/>
      <c r="CF41" s="113"/>
      <c r="CG41" s="113"/>
      <c r="CH41" s="113"/>
      <c r="CI41" s="113"/>
      <c r="CJ41" s="38"/>
      <c r="CK41" s="38"/>
      <c r="CL41" s="113"/>
      <c r="CM41" s="113"/>
      <c r="CN41" s="113"/>
      <c r="CO41" s="113"/>
      <c r="CP41" s="38"/>
      <c r="CQ41" s="38"/>
      <c r="CR41" s="113"/>
      <c r="CS41" s="113"/>
      <c r="CT41" s="113"/>
      <c r="CU41" s="113"/>
      <c r="CV41" s="39"/>
    </row>
    <row r="42" spans="4:100" ht="18" customHeight="1" x14ac:dyDescent="0.4">
      <c r="D42" s="113"/>
      <c r="E42" s="113"/>
      <c r="F42" s="113"/>
      <c r="G42" s="113"/>
      <c r="H42" s="38"/>
      <c r="I42" s="38"/>
      <c r="J42" s="113"/>
      <c r="K42" s="113"/>
      <c r="L42" s="113"/>
      <c r="M42" s="113"/>
      <c r="N42" s="38"/>
      <c r="O42" s="38"/>
      <c r="P42" s="113"/>
      <c r="Q42" s="113"/>
      <c r="R42" s="113"/>
      <c r="S42" s="113"/>
      <c r="T42" s="38"/>
      <c r="U42" s="38"/>
      <c r="V42" s="113"/>
      <c r="W42" s="113"/>
      <c r="X42" s="113"/>
      <c r="Y42" s="113"/>
      <c r="Z42" s="38"/>
      <c r="AA42" s="38"/>
      <c r="AB42" s="113"/>
      <c r="AC42" s="113"/>
      <c r="AD42" s="113"/>
      <c r="AE42" s="113"/>
      <c r="AF42" s="38"/>
      <c r="AG42" s="38"/>
      <c r="AH42" s="113"/>
      <c r="AI42" s="113"/>
      <c r="AJ42" s="113"/>
      <c r="AK42" s="113"/>
      <c r="AL42" s="38"/>
      <c r="AM42" s="38"/>
      <c r="AN42" s="113"/>
      <c r="AO42" s="113"/>
      <c r="AP42" s="113"/>
      <c r="AQ42" s="113"/>
      <c r="AR42" s="38"/>
      <c r="AS42" s="38"/>
      <c r="AT42" s="113"/>
      <c r="AU42" s="113"/>
      <c r="AV42" s="113"/>
      <c r="AW42" s="113"/>
      <c r="AX42" s="38"/>
      <c r="AY42" s="38"/>
      <c r="AZ42" s="38"/>
      <c r="BA42" s="38"/>
      <c r="BB42" s="113"/>
      <c r="BC42" s="113"/>
      <c r="BD42" s="113"/>
      <c r="BE42" s="113"/>
      <c r="BF42" s="38"/>
      <c r="BG42" s="38"/>
      <c r="BH42" s="113"/>
      <c r="BI42" s="113"/>
      <c r="BJ42" s="113"/>
      <c r="BK42" s="113"/>
      <c r="BL42" s="38"/>
      <c r="BM42" s="38"/>
      <c r="BN42" s="113"/>
      <c r="BO42" s="113"/>
      <c r="BP42" s="113"/>
      <c r="BQ42" s="113"/>
      <c r="BR42" s="38"/>
      <c r="BS42" s="38"/>
      <c r="BT42" s="113"/>
      <c r="BU42" s="113"/>
      <c r="BV42" s="113"/>
      <c r="BW42" s="113"/>
      <c r="BX42" s="38"/>
      <c r="BY42" s="38"/>
      <c r="BZ42" s="113"/>
      <c r="CA42" s="113"/>
      <c r="CB42" s="113"/>
      <c r="CC42" s="113"/>
      <c r="CD42" s="38"/>
      <c r="CE42" s="38"/>
      <c r="CF42" s="113"/>
      <c r="CG42" s="113"/>
      <c r="CH42" s="113"/>
      <c r="CI42" s="113"/>
      <c r="CJ42" s="38"/>
      <c r="CK42" s="38"/>
      <c r="CL42" s="113"/>
      <c r="CM42" s="113"/>
      <c r="CN42" s="113"/>
      <c r="CO42" s="113"/>
      <c r="CP42" s="38"/>
      <c r="CQ42" s="38"/>
      <c r="CR42" s="113"/>
      <c r="CS42" s="113"/>
      <c r="CT42" s="113"/>
      <c r="CU42" s="113"/>
      <c r="CV42" s="39"/>
    </row>
    <row r="43" spans="4:100" ht="18" customHeight="1" x14ac:dyDescent="0.4">
      <c r="D43" s="113"/>
      <c r="E43" s="113"/>
      <c r="F43" s="113"/>
      <c r="G43" s="113"/>
      <c r="H43" s="38"/>
      <c r="I43" s="38"/>
      <c r="J43" s="113"/>
      <c r="K43" s="113"/>
      <c r="L43" s="113"/>
      <c r="M43" s="113"/>
      <c r="N43" s="38"/>
      <c r="O43" s="38"/>
      <c r="P43" s="113"/>
      <c r="Q43" s="113"/>
      <c r="R43" s="113"/>
      <c r="S43" s="113"/>
      <c r="T43" s="38"/>
      <c r="U43" s="38"/>
      <c r="V43" s="113"/>
      <c r="W43" s="113"/>
      <c r="X43" s="113"/>
      <c r="Y43" s="113"/>
      <c r="Z43" s="38"/>
      <c r="AA43" s="38"/>
      <c r="AB43" s="113"/>
      <c r="AC43" s="113"/>
      <c r="AD43" s="113"/>
      <c r="AE43" s="113"/>
      <c r="AF43" s="38"/>
      <c r="AG43" s="38"/>
      <c r="AH43" s="113"/>
      <c r="AI43" s="113"/>
      <c r="AJ43" s="113"/>
      <c r="AK43" s="113"/>
      <c r="AL43" s="38"/>
      <c r="AM43" s="38"/>
      <c r="AN43" s="113"/>
      <c r="AO43" s="113"/>
      <c r="AP43" s="113"/>
      <c r="AQ43" s="113"/>
      <c r="AR43" s="38"/>
      <c r="AS43" s="38"/>
      <c r="AT43" s="113"/>
      <c r="AU43" s="113"/>
      <c r="AV43" s="113"/>
      <c r="AW43" s="113"/>
      <c r="AX43" s="38"/>
      <c r="AY43" s="38"/>
      <c r="AZ43" s="38"/>
      <c r="BA43" s="38"/>
      <c r="BB43" s="113"/>
      <c r="BC43" s="113"/>
      <c r="BD43" s="113"/>
      <c r="BE43" s="113"/>
      <c r="BF43" s="38"/>
      <c r="BG43" s="38"/>
      <c r="BH43" s="113"/>
      <c r="BI43" s="113"/>
      <c r="BJ43" s="113"/>
      <c r="BK43" s="113"/>
      <c r="BL43" s="38"/>
      <c r="BM43" s="38"/>
      <c r="BN43" s="113"/>
      <c r="BO43" s="113"/>
      <c r="BP43" s="113"/>
      <c r="BQ43" s="113"/>
      <c r="BR43" s="38"/>
      <c r="BS43" s="38"/>
      <c r="BT43" s="113"/>
      <c r="BU43" s="113"/>
      <c r="BV43" s="113"/>
      <c r="BW43" s="113"/>
      <c r="BX43" s="38"/>
      <c r="BY43" s="38"/>
      <c r="BZ43" s="113"/>
      <c r="CA43" s="113"/>
      <c r="CB43" s="113"/>
      <c r="CC43" s="113"/>
      <c r="CD43" s="38"/>
      <c r="CE43" s="38"/>
      <c r="CF43" s="113"/>
      <c r="CG43" s="113"/>
      <c r="CH43" s="113"/>
      <c r="CI43" s="113"/>
      <c r="CJ43" s="38"/>
      <c r="CK43" s="38"/>
      <c r="CL43" s="113"/>
      <c r="CM43" s="113"/>
      <c r="CN43" s="113"/>
      <c r="CO43" s="113"/>
      <c r="CP43" s="38"/>
      <c r="CQ43" s="38"/>
      <c r="CR43" s="113"/>
      <c r="CS43" s="113"/>
      <c r="CT43" s="113"/>
      <c r="CU43" s="113"/>
      <c r="CV43" s="39"/>
    </row>
    <row r="44" spans="4:100" ht="12" customHeight="1" x14ac:dyDescent="0.4"/>
    <row r="45" spans="4:100" ht="18" customHeight="1" x14ac:dyDescent="0.4">
      <c r="D45" s="111" t="s">
        <v>94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BB45" s="111" t="s">
        <v>95</v>
      </c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</row>
    <row r="46" spans="4:100" ht="18" customHeight="1" x14ac:dyDescent="0.4">
      <c r="AL46" s="125" t="s">
        <v>113</v>
      </c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</row>
  </sheetData>
  <mergeCells count="168">
    <mergeCell ref="AL46:BM46"/>
    <mergeCell ref="CF35:CI35"/>
    <mergeCell ref="CL35:CO35"/>
    <mergeCell ref="BT35:BW35"/>
    <mergeCell ref="BZ35:CC35"/>
    <mergeCell ref="P35:S35"/>
    <mergeCell ref="CR35:CU35"/>
    <mergeCell ref="BB36:BE43"/>
    <mergeCell ref="BH36:BK43"/>
    <mergeCell ref="BN36:BQ43"/>
    <mergeCell ref="BT36:BW43"/>
    <mergeCell ref="BZ36:CC43"/>
    <mergeCell ref="BH35:BK35"/>
    <mergeCell ref="BN35:BQ35"/>
    <mergeCell ref="D45:AW45"/>
    <mergeCell ref="BB45:CU45"/>
    <mergeCell ref="BB35:BE35"/>
    <mergeCell ref="P36:S43"/>
    <mergeCell ref="V35:Y35"/>
    <mergeCell ref="V36:Y43"/>
    <mergeCell ref="AB35:AE35"/>
    <mergeCell ref="AB36:AE43"/>
    <mergeCell ref="AH35:AK35"/>
    <mergeCell ref="D36:G43"/>
    <mergeCell ref="D13:X13"/>
    <mergeCell ref="AA13:AC13"/>
    <mergeCell ref="CD14:CX14"/>
    <mergeCell ref="AG31:AR31"/>
    <mergeCell ref="BG31:BR31"/>
    <mergeCell ref="CE31:CP31"/>
    <mergeCell ref="F33:K33"/>
    <mergeCell ref="R33:W33"/>
    <mergeCell ref="AD33:AI33"/>
    <mergeCell ref="AP33:AU33"/>
    <mergeCell ref="BD33:BI33"/>
    <mergeCell ref="AA20:AX20"/>
    <mergeCell ref="BA20:BX20"/>
    <mergeCell ref="CA20:CX20"/>
    <mergeCell ref="BD18:BX18"/>
    <mergeCell ref="CA18:CC18"/>
    <mergeCell ref="CD18:CX18"/>
    <mergeCell ref="AA19:AX19"/>
    <mergeCell ref="A1:CY2"/>
    <mergeCell ref="A3:CY3"/>
    <mergeCell ref="CA11:CX11"/>
    <mergeCell ref="AA8:AC8"/>
    <mergeCell ref="AD8:AX8"/>
    <mergeCell ref="A8:C8"/>
    <mergeCell ref="CA6:CC6"/>
    <mergeCell ref="CD6:CX6"/>
    <mergeCell ref="AD6:AX6"/>
    <mergeCell ref="BA6:BC6"/>
    <mergeCell ref="BD6:BX6"/>
    <mergeCell ref="AD5:AX5"/>
    <mergeCell ref="CD5:CX5"/>
    <mergeCell ref="A9:C9"/>
    <mergeCell ref="D9:X9"/>
    <mergeCell ref="AA9:AC9"/>
    <mergeCell ref="AD9:AX9"/>
    <mergeCell ref="BA9:BC9"/>
    <mergeCell ref="BD9:BX9"/>
    <mergeCell ref="CA9:CC9"/>
    <mergeCell ref="CD9:CX9"/>
    <mergeCell ref="A10:X10"/>
    <mergeCell ref="A11:X11"/>
    <mergeCell ref="AA10:AX10"/>
    <mergeCell ref="AN36:AQ43"/>
    <mergeCell ref="AT35:AW35"/>
    <mergeCell ref="AT36:AW43"/>
    <mergeCell ref="CF36:CI43"/>
    <mergeCell ref="CL36:CO43"/>
    <mergeCell ref="AN23:BK23"/>
    <mergeCell ref="J35:M35"/>
    <mergeCell ref="AD18:AX18"/>
    <mergeCell ref="BA18:BC18"/>
    <mergeCell ref="BX27:CA28"/>
    <mergeCell ref="AX25:BA25"/>
    <mergeCell ref="AX29:BA30"/>
    <mergeCell ref="AN26:BK26"/>
    <mergeCell ref="Y27:AB28"/>
    <mergeCell ref="BP33:BU33"/>
    <mergeCell ref="CB33:CG33"/>
    <mergeCell ref="CN33:CS33"/>
    <mergeCell ref="I31:T31"/>
    <mergeCell ref="AH36:AK43"/>
    <mergeCell ref="J36:M43"/>
    <mergeCell ref="CR36:CU43"/>
    <mergeCell ref="BA19:BX19"/>
    <mergeCell ref="CA19:CX19"/>
    <mergeCell ref="A20:X20"/>
    <mergeCell ref="BA8:BC8"/>
    <mergeCell ref="BD8:BX8"/>
    <mergeCell ref="CA8:CC8"/>
    <mergeCell ref="CD8:CX8"/>
    <mergeCell ref="BA5:BC5"/>
    <mergeCell ref="BD5:BX5"/>
    <mergeCell ref="CA5:CC5"/>
    <mergeCell ref="D15:X15"/>
    <mergeCell ref="AA15:AC15"/>
    <mergeCell ref="AD15:AX15"/>
    <mergeCell ref="BA10:BX10"/>
    <mergeCell ref="BA11:BX11"/>
    <mergeCell ref="CA10:CX10"/>
    <mergeCell ref="BA14:BC14"/>
    <mergeCell ref="BD15:BX15"/>
    <mergeCell ref="CA15:CC15"/>
    <mergeCell ref="CD15:CX15"/>
    <mergeCell ref="D14:X14"/>
    <mergeCell ref="AA14:AC14"/>
    <mergeCell ref="AD14:AX14"/>
    <mergeCell ref="BD14:BX14"/>
    <mergeCell ref="CA14:CC14"/>
    <mergeCell ref="AD13:AX13"/>
    <mergeCell ref="BA13:BC13"/>
    <mergeCell ref="AD4:AX4"/>
    <mergeCell ref="A6:C6"/>
    <mergeCell ref="D6:X6"/>
    <mergeCell ref="AA6:AC6"/>
    <mergeCell ref="D5:X5"/>
    <mergeCell ref="AA5:AC5"/>
    <mergeCell ref="A5:C5"/>
    <mergeCell ref="AD7:AX7"/>
    <mergeCell ref="A7:C7"/>
    <mergeCell ref="D7:X7"/>
    <mergeCell ref="AA7:AC7"/>
    <mergeCell ref="A4:C4"/>
    <mergeCell ref="A16:C16"/>
    <mergeCell ref="D16:X16"/>
    <mergeCell ref="AA16:AC16"/>
    <mergeCell ref="AD16:AX16"/>
    <mergeCell ref="A19:X19"/>
    <mergeCell ref="A18:C18"/>
    <mergeCell ref="D18:X18"/>
    <mergeCell ref="AA18:AC18"/>
    <mergeCell ref="AN35:AQ35"/>
    <mergeCell ref="D17:X17"/>
    <mergeCell ref="A22:CY22"/>
    <mergeCell ref="AA17:AC17"/>
    <mergeCell ref="AD17:AX17"/>
    <mergeCell ref="BA17:BC17"/>
    <mergeCell ref="BD17:BX17"/>
    <mergeCell ref="CA17:CC17"/>
    <mergeCell ref="CD17:CX17"/>
    <mergeCell ref="D35:G35"/>
    <mergeCell ref="A13:C13"/>
    <mergeCell ref="A17:C17"/>
    <mergeCell ref="A15:C15"/>
    <mergeCell ref="A14:C14"/>
    <mergeCell ref="D4:X4"/>
    <mergeCell ref="AA4:AC4"/>
    <mergeCell ref="CA16:CC16"/>
    <mergeCell ref="CD16:CX16"/>
    <mergeCell ref="BA4:BC4"/>
    <mergeCell ref="BD4:BX4"/>
    <mergeCell ref="CA4:CC4"/>
    <mergeCell ref="CD4:CX4"/>
    <mergeCell ref="BD13:BX13"/>
    <mergeCell ref="CA13:CC13"/>
    <mergeCell ref="CD13:CX13"/>
    <mergeCell ref="BD16:BX16"/>
    <mergeCell ref="BA7:BC7"/>
    <mergeCell ref="BD7:BX7"/>
    <mergeCell ref="CA7:CC7"/>
    <mergeCell ref="CD7:CX7"/>
    <mergeCell ref="BA16:BC16"/>
    <mergeCell ref="BA15:BC15"/>
    <mergeCell ref="D8:X8"/>
    <mergeCell ref="AA11:AX11"/>
  </mergeCells>
  <phoneticPr fontId="1"/>
  <pageMargins left="0.39370078740157483" right="0" top="0.39370078740157483" bottom="0.39370078740157483" header="0.31496062992125984" footer="0.31496062992125984"/>
  <pageSetup paperSize="9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7"/>
  <sheetViews>
    <sheetView zoomScale="120" zoomScaleNormal="120" zoomScalePageLayoutView="120" workbookViewId="0">
      <selection activeCell="T7" sqref="T7:T8"/>
    </sheetView>
  </sheetViews>
  <sheetFormatPr defaultColWidth="8.875" defaultRowHeight="13.5" x14ac:dyDescent="0.4"/>
  <cols>
    <col min="1" max="1" width="10.625" style="53" bestFit="1" customWidth="1"/>
    <col min="2" max="2" width="2.875" style="53" customWidth="1"/>
    <col min="3" max="3" width="2.875" style="93" customWidth="1"/>
    <col min="4" max="16" width="2.875" style="53" customWidth="1"/>
    <col min="17" max="21" width="7.125" style="53" customWidth="1"/>
    <col min="22" max="16384" width="8.875" style="53"/>
  </cols>
  <sheetData>
    <row r="1" spans="1:21" ht="42" customHeight="1" x14ac:dyDescent="0.4">
      <c r="A1" s="364" t="s">
        <v>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76"/>
      <c r="U1" s="76"/>
    </row>
    <row r="2" spans="1:21" ht="27" customHeight="1" x14ac:dyDescent="0.4">
      <c r="A2" s="77"/>
      <c r="B2" s="77"/>
      <c r="C2" s="9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21" customHeight="1" x14ac:dyDescent="0.4">
      <c r="A3" s="370" t="s">
        <v>7</v>
      </c>
      <c r="B3" s="372" t="str">
        <f>A5</f>
        <v>スクール</v>
      </c>
      <c r="C3" s="373"/>
      <c r="D3" s="374"/>
      <c r="E3" s="372" t="str">
        <f>A7</f>
        <v>砂原</v>
      </c>
      <c r="F3" s="373"/>
      <c r="G3" s="374"/>
      <c r="H3" s="372" t="str">
        <f>A9</f>
        <v>ジュニJ２</v>
      </c>
      <c r="I3" s="373"/>
      <c r="J3" s="374"/>
      <c r="K3" s="372" t="str">
        <f>A11</f>
        <v>函館港</v>
      </c>
      <c r="L3" s="373"/>
      <c r="M3" s="374"/>
      <c r="N3" s="372" t="s">
        <v>55</v>
      </c>
      <c r="O3" s="373"/>
      <c r="P3" s="374"/>
      <c r="Q3" s="378" t="s">
        <v>56</v>
      </c>
      <c r="R3" s="378" t="s">
        <v>57</v>
      </c>
      <c r="S3" s="378" t="s">
        <v>58</v>
      </c>
      <c r="T3" s="365" t="s">
        <v>59</v>
      </c>
      <c r="U3" s="77"/>
    </row>
    <row r="4" spans="1:21" ht="21" customHeight="1" x14ac:dyDescent="0.4">
      <c r="A4" s="371"/>
      <c r="B4" s="375"/>
      <c r="C4" s="376"/>
      <c r="D4" s="377"/>
      <c r="E4" s="375"/>
      <c r="F4" s="376"/>
      <c r="G4" s="377"/>
      <c r="H4" s="375"/>
      <c r="I4" s="376"/>
      <c r="J4" s="377"/>
      <c r="K4" s="375"/>
      <c r="L4" s="376"/>
      <c r="M4" s="377"/>
      <c r="N4" s="375"/>
      <c r="O4" s="376"/>
      <c r="P4" s="377"/>
      <c r="Q4" s="379"/>
      <c r="R4" s="379"/>
      <c r="S4" s="379"/>
      <c r="T4" s="366"/>
      <c r="U4" s="77"/>
    </row>
    <row r="5" spans="1:21" ht="21" customHeight="1" x14ac:dyDescent="0.4">
      <c r="A5" s="359" t="s">
        <v>185</v>
      </c>
      <c r="B5" s="352"/>
      <c r="C5" s="353"/>
      <c r="D5" s="354"/>
      <c r="E5" s="367" t="str">
        <f>IF(E6="","",IF(E6=G6,"△",IF(E6&gt;G6,"○","×")))</f>
        <v>△</v>
      </c>
      <c r="F5" s="309"/>
      <c r="G5" s="368"/>
      <c r="H5" s="367" t="str">
        <f>IF(H6="","",IF(H6=J6,"△",IF(H6&gt;J6,"○","×")))</f>
        <v>○</v>
      </c>
      <c r="I5" s="309"/>
      <c r="J5" s="368"/>
      <c r="K5" s="367" t="str">
        <f>IF(K6="","",IF(K6=M6,"△",IF(K6&gt;M6,"○","×")))</f>
        <v>○</v>
      </c>
      <c r="L5" s="309"/>
      <c r="M5" s="368"/>
      <c r="N5" s="346">
        <f>COUNTIF(B5:M5,"○")*3+COUNTIF(B5:M5,"△")*1</f>
        <v>7</v>
      </c>
      <c r="O5" s="347"/>
      <c r="P5" s="348"/>
      <c r="Q5" s="369">
        <f>IFERROR(R5-S5,"")</f>
        <v>5</v>
      </c>
      <c r="R5" s="345">
        <f>IFERROR(B6+E6+H6+K6,"")</f>
        <v>11</v>
      </c>
      <c r="S5" s="345">
        <f>IFERROR(D6+G6+J6+M6,"")</f>
        <v>6</v>
      </c>
      <c r="T5" s="345">
        <v>1</v>
      </c>
      <c r="U5" s="77"/>
    </row>
    <row r="6" spans="1:21" ht="21" customHeight="1" x14ac:dyDescent="0.4">
      <c r="A6" s="360"/>
      <c r="B6" s="355"/>
      <c r="C6" s="356"/>
      <c r="D6" s="357"/>
      <c r="E6" s="79">
        <v>2</v>
      </c>
      <c r="F6" s="96" t="s">
        <v>60</v>
      </c>
      <c r="G6" s="81">
        <v>2</v>
      </c>
      <c r="H6" s="79">
        <v>6</v>
      </c>
      <c r="I6" s="96" t="s">
        <v>60</v>
      </c>
      <c r="J6" s="81">
        <v>2</v>
      </c>
      <c r="K6" s="79">
        <v>3</v>
      </c>
      <c r="L6" s="96" t="s">
        <v>60</v>
      </c>
      <c r="M6" s="81">
        <v>2</v>
      </c>
      <c r="N6" s="349"/>
      <c r="O6" s="350"/>
      <c r="P6" s="351"/>
      <c r="Q6" s="345"/>
      <c r="R6" s="358"/>
      <c r="S6" s="358"/>
      <c r="T6" s="358"/>
      <c r="U6" s="77"/>
    </row>
    <row r="7" spans="1:21" ht="21" customHeight="1" x14ac:dyDescent="0.4">
      <c r="A7" s="359" t="s">
        <v>186</v>
      </c>
      <c r="B7" s="361" t="str">
        <f>IF(B8="","",IF(B8=D8,"△",IF(B8&gt;D8,"○","×")))</f>
        <v>△</v>
      </c>
      <c r="C7" s="361"/>
      <c r="D7" s="362"/>
      <c r="E7" s="352"/>
      <c r="F7" s="353"/>
      <c r="G7" s="354"/>
      <c r="H7" s="363" t="str">
        <f>IF(H8="","",IF(H8=J8,"△",IF(H8&gt;J8,"○","×")))</f>
        <v>○</v>
      </c>
      <c r="I7" s="361"/>
      <c r="J7" s="362"/>
      <c r="K7" s="363" t="str">
        <f>IF(K8="","",IF(K8=M8,"△",IF(K8&gt;M8,"○","×")))</f>
        <v>○</v>
      </c>
      <c r="L7" s="361"/>
      <c r="M7" s="362"/>
      <c r="N7" s="346">
        <f>COUNTIF(B7:M7,"○")*3+COUNTIF(B7:M7,"△")*1</f>
        <v>7</v>
      </c>
      <c r="O7" s="347"/>
      <c r="P7" s="348"/>
      <c r="Q7" s="344">
        <f>IFERROR(R7-S7,"")</f>
        <v>5</v>
      </c>
      <c r="R7" s="345">
        <f>IFERROR(B8+E8+H8+K8,"")</f>
        <v>8</v>
      </c>
      <c r="S7" s="345">
        <f>IFERROR(D8+G8+J8+M8,"")</f>
        <v>3</v>
      </c>
      <c r="T7" s="358">
        <v>2</v>
      </c>
      <c r="U7" s="77"/>
    </row>
    <row r="8" spans="1:21" ht="21" customHeight="1" x14ac:dyDescent="0.4">
      <c r="A8" s="360"/>
      <c r="B8" s="96">
        <f>IF(G6="","",G6)</f>
        <v>2</v>
      </c>
      <c r="C8" s="96" t="s">
        <v>60</v>
      </c>
      <c r="D8" s="97">
        <f>IF(E6="","",E6)</f>
        <v>2</v>
      </c>
      <c r="E8" s="355"/>
      <c r="F8" s="356"/>
      <c r="G8" s="357"/>
      <c r="H8" s="79">
        <v>2</v>
      </c>
      <c r="I8" s="96" t="s">
        <v>60</v>
      </c>
      <c r="J8" s="81">
        <v>0</v>
      </c>
      <c r="K8" s="79">
        <v>4</v>
      </c>
      <c r="L8" s="96" t="s">
        <v>60</v>
      </c>
      <c r="M8" s="81">
        <v>1</v>
      </c>
      <c r="N8" s="349"/>
      <c r="O8" s="350"/>
      <c r="P8" s="351"/>
      <c r="Q8" s="345"/>
      <c r="R8" s="358"/>
      <c r="S8" s="358"/>
      <c r="T8" s="358"/>
      <c r="U8" s="77"/>
    </row>
    <row r="9" spans="1:21" ht="21" customHeight="1" x14ac:dyDescent="0.4">
      <c r="A9" s="359" t="s">
        <v>187</v>
      </c>
      <c r="B9" s="361" t="str">
        <f>IF(B10="","",IF(B10=D10,"△",IF(B10&gt;D10,"○","×")))</f>
        <v>×</v>
      </c>
      <c r="C9" s="361"/>
      <c r="D9" s="362"/>
      <c r="E9" s="363" t="str">
        <f>IF(E10="","",IF(E10=G10,"△",IF(E10&gt;G10,"○","×")))</f>
        <v>×</v>
      </c>
      <c r="F9" s="361"/>
      <c r="G9" s="362"/>
      <c r="H9" s="352"/>
      <c r="I9" s="353"/>
      <c r="J9" s="354"/>
      <c r="K9" s="363" t="str">
        <f>IF(K10="","",IF(K10=M10,"△",IF(K10&gt;M10,"○","×")))</f>
        <v>○</v>
      </c>
      <c r="L9" s="361"/>
      <c r="M9" s="362"/>
      <c r="N9" s="346">
        <f>COUNTIF(B9:M9,"○")*3+COUNTIF(B9:M9,"△")*1</f>
        <v>3</v>
      </c>
      <c r="O9" s="347"/>
      <c r="P9" s="348"/>
      <c r="Q9" s="344">
        <f>IFERROR(R9-S9,"")</f>
        <v>-4</v>
      </c>
      <c r="R9" s="345">
        <f>IFERROR(B10+E10+H10+K10,"")</f>
        <v>4</v>
      </c>
      <c r="S9" s="345">
        <f>IFERROR(D10+G10+J10+M10,"")</f>
        <v>8</v>
      </c>
      <c r="T9" s="358">
        <v>3</v>
      </c>
      <c r="U9" s="77"/>
    </row>
    <row r="10" spans="1:21" ht="21" customHeight="1" x14ac:dyDescent="0.4">
      <c r="A10" s="360"/>
      <c r="B10" s="96">
        <f>IF(J6="","",J6)</f>
        <v>2</v>
      </c>
      <c r="C10" s="96" t="s">
        <v>60</v>
      </c>
      <c r="D10" s="97">
        <f>IF(H6="","",H6)</f>
        <v>6</v>
      </c>
      <c r="E10" s="95">
        <f>IF(J8="","",J8)</f>
        <v>0</v>
      </c>
      <c r="F10" s="96" t="s">
        <v>60</v>
      </c>
      <c r="G10" s="97">
        <f>IF(H8="","",H8)</f>
        <v>2</v>
      </c>
      <c r="H10" s="355"/>
      <c r="I10" s="356"/>
      <c r="J10" s="357"/>
      <c r="K10" s="79">
        <v>2</v>
      </c>
      <c r="L10" s="96" t="s">
        <v>60</v>
      </c>
      <c r="M10" s="81">
        <v>0</v>
      </c>
      <c r="N10" s="349"/>
      <c r="O10" s="350"/>
      <c r="P10" s="351"/>
      <c r="Q10" s="345"/>
      <c r="R10" s="358"/>
      <c r="S10" s="358"/>
      <c r="T10" s="358"/>
      <c r="U10" s="77"/>
    </row>
    <row r="11" spans="1:21" ht="21" customHeight="1" x14ac:dyDescent="0.4">
      <c r="A11" s="359" t="s">
        <v>188</v>
      </c>
      <c r="B11" s="361" t="str">
        <f>IF(B12="","",IF(B12=D12,"△",IF(B12&gt;D12,"○","×")))</f>
        <v>×</v>
      </c>
      <c r="C11" s="361"/>
      <c r="D11" s="362"/>
      <c r="E11" s="363" t="str">
        <f>IF(E12="","",IF(E12=G12,"△",IF(E12&gt;G12,"○","×")))</f>
        <v>×</v>
      </c>
      <c r="F11" s="361"/>
      <c r="G11" s="362"/>
      <c r="H11" s="363" t="str">
        <f>IF(H12="","",IF(H12=J12,"△",IF(H12&gt;J12,"○","×")))</f>
        <v>×</v>
      </c>
      <c r="I11" s="361"/>
      <c r="J11" s="362"/>
      <c r="K11" s="352"/>
      <c r="L11" s="353"/>
      <c r="M11" s="354"/>
      <c r="N11" s="346">
        <f>COUNTIF(B11:M11,"○")*3+COUNTIF(B11:M11,"△")*1</f>
        <v>0</v>
      </c>
      <c r="O11" s="347"/>
      <c r="P11" s="348"/>
      <c r="Q11" s="344">
        <f>IFERROR(R11-S11,"")</f>
        <v>-6</v>
      </c>
      <c r="R11" s="345">
        <f>IFERROR(B12+E12+H12+K12,"")</f>
        <v>3</v>
      </c>
      <c r="S11" s="345">
        <f>IFERROR(D12+G12+J12+M12,"")</f>
        <v>9</v>
      </c>
      <c r="T11" s="358">
        <v>4</v>
      </c>
      <c r="U11" s="77"/>
    </row>
    <row r="12" spans="1:21" ht="21" customHeight="1" x14ac:dyDescent="0.4">
      <c r="A12" s="360"/>
      <c r="B12" s="96">
        <f>IF(M6="","",M6)</f>
        <v>2</v>
      </c>
      <c r="C12" s="96" t="s">
        <v>60</v>
      </c>
      <c r="D12" s="97">
        <f>IF(K6="","",K6)</f>
        <v>3</v>
      </c>
      <c r="E12" s="95">
        <f>IF(M8="","",M8)</f>
        <v>1</v>
      </c>
      <c r="F12" s="96" t="s">
        <v>60</v>
      </c>
      <c r="G12" s="97">
        <f>IF(K8="","",K8)</f>
        <v>4</v>
      </c>
      <c r="H12" s="95">
        <f>IF(M10="","",M10)</f>
        <v>0</v>
      </c>
      <c r="I12" s="96" t="s">
        <v>60</v>
      </c>
      <c r="J12" s="97">
        <f>IF(K10="","",K10)</f>
        <v>2</v>
      </c>
      <c r="K12" s="355"/>
      <c r="L12" s="356"/>
      <c r="M12" s="357"/>
      <c r="N12" s="349"/>
      <c r="O12" s="350"/>
      <c r="P12" s="351"/>
      <c r="Q12" s="345"/>
      <c r="R12" s="358"/>
      <c r="S12" s="358"/>
      <c r="T12" s="358"/>
      <c r="U12" s="77"/>
    </row>
    <row r="13" spans="1:21" ht="20.100000000000001" customHeight="1" x14ac:dyDescent="0.4">
      <c r="A13" s="77"/>
      <c r="B13" s="77"/>
      <c r="C13" s="94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0.100000000000001" customHeight="1" x14ac:dyDescent="0.4">
      <c r="A14" s="77" t="s">
        <v>61</v>
      </c>
      <c r="B14" s="308"/>
      <c r="C14" s="308"/>
      <c r="D14" s="308"/>
      <c r="E14" s="308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77"/>
      <c r="R14" s="77"/>
      <c r="S14" s="77"/>
      <c r="T14" s="77"/>
      <c r="U14" s="77"/>
    </row>
    <row r="15" spans="1:21" ht="20.100000000000001" customHeight="1" x14ac:dyDescent="0.4">
      <c r="A15" s="77" t="s">
        <v>62</v>
      </c>
      <c r="B15" s="308" t="s">
        <v>71</v>
      </c>
      <c r="C15" s="308"/>
      <c r="D15" s="308"/>
      <c r="E15" s="308"/>
      <c r="F15" s="342" t="s">
        <v>197</v>
      </c>
      <c r="G15" s="309"/>
      <c r="H15" s="309"/>
      <c r="I15" s="309"/>
      <c r="J15" s="309"/>
      <c r="K15" s="77"/>
      <c r="L15" s="309"/>
      <c r="M15" s="309"/>
      <c r="N15" s="309"/>
      <c r="O15" s="309"/>
      <c r="P15" s="309"/>
      <c r="Q15" s="77"/>
      <c r="R15" s="77"/>
      <c r="S15" s="77"/>
      <c r="T15" s="77"/>
      <c r="U15" s="77"/>
    </row>
    <row r="16" spans="1:21" ht="20.100000000000001" customHeight="1" x14ac:dyDescent="0.4">
      <c r="A16" s="77"/>
      <c r="B16" s="308" t="s">
        <v>72</v>
      </c>
      <c r="C16" s="308"/>
      <c r="D16" s="308"/>
      <c r="E16" s="308"/>
      <c r="F16" s="342" t="s">
        <v>198</v>
      </c>
      <c r="G16" s="309"/>
      <c r="H16" s="309"/>
      <c r="I16" s="309"/>
      <c r="J16" s="309"/>
      <c r="K16" s="77"/>
      <c r="L16" s="309"/>
      <c r="M16" s="309"/>
      <c r="N16" s="309"/>
      <c r="O16" s="309"/>
      <c r="P16" s="309"/>
      <c r="Q16" s="77"/>
      <c r="R16" s="77"/>
      <c r="S16" s="77"/>
      <c r="T16" s="77"/>
      <c r="U16" s="77"/>
    </row>
    <row r="17" spans="1:20" ht="20.100000000000001" customHeight="1" x14ac:dyDescent="0.4">
      <c r="A17" s="77"/>
      <c r="B17" s="308"/>
      <c r="C17" s="308"/>
      <c r="D17" s="308"/>
      <c r="E17" s="308"/>
      <c r="F17" s="309"/>
      <c r="G17" s="309"/>
      <c r="H17" s="309"/>
      <c r="I17" s="309"/>
      <c r="J17" s="309"/>
      <c r="K17" s="77"/>
      <c r="L17" s="309"/>
      <c r="M17" s="309"/>
      <c r="N17" s="309"/>
      <c r="O17" s="309"/>
      <c r="P17" s="309"/>
      <c r="Q17" s="77"/>
      <c r="R17" s="77"/>
      <c r="S17" s="77"/>
      <c r="T17" s="77"/>
    </row>
    <row r="18" spans="1:20" ht="20.100000000000001" customHeight="1" x14ac:dyDescent="0.4">
      <c r="A18" s="310" t="s">
        <v>78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77"/>
      <c r="R18" s="77"/>
      <c r="S18" s="77"/>
      <c r="T18" s="77"/>
    </row>
    <row r="19" spans="1:20" ht="24" customHeight="1" x14ac:dyDescent="0.4">
      <c r="A19" s="84"/>
      <c r="B19" s="337" t="s">
        <v>63</v>
      </c>
      <c r="C19" s="338"/>
      <c r="D19" s="338"/>
      <c r="E19" s="339"/>
      <c r="F19" s="340" t="s">
        <v>37</v>
      </c>
      <c r="G19" s="340"/>
      <c r="H19" s="340"/>
      <c r="I19" s="340"/>
      <c r="J19" s="340" t="s">
        <v>64</v>
      </c>
      <c r="K19" s="340"/>
      <c r="L19" s="340"/>
      <c r="M19" s="340" t="s">
        <v>37</v>
      </c>
      <c r="N19" s="340"/>
      <c r="O19" s="340"/>
      <c r="P19" s="341"/>
      <c r="Q19" s="328" t="s">
        <v>38</v>
      </c>
      <c r="R19" s="329"/>
      <c r="S19" s="330" t="s">
        <v>38</v>
      </c>
      <c r="T19" s="331"/>
    </row>
    <row r="20" spans="1:20" ht="24" customHeight="1" x14ac:dyDescent="0.4">
      <c r="A20" s="85" t="s">
        <v>65</v>
      </c>
      <c r="B20" s="383">
        <v>0.39583333333333331</v>
      </c>
      <c r="C20" s="383"/>
      <c r="D20" s="383"/>
      <c r="E20" s="383"/>
      <c r="F20" s="332" t="str">
        <f>A5</f>
        <v>スクール</v>
      </c>
      <c r="G20" s="333"/>
      <c r="H20" s="333"/>
      <c r="I20" s="333"/>
      <c r="J20" s="334" t="s">
        <v>64</v>
      </c>
      <c r="K20" s="334"/>
      <c r="L20" s="334"/>
      <c r="M20" s="333" t="str">
        <f>A7</f>
        <v>砂原</v>
      </c>
      <c r="N20" s="333"/>
      <c r="O20" s="333"/>
      <c r="P20" s="335"/>
      <c r="Q20" s="336" t="str">
        <f>F21</f>
        <v>ジュニJ２</v>
      </c>
      <c r="R20" s="336"/>
      <c r="S20" s="336" t="str">
        <f>M21</f>
        <v>函館港</v>
      </c>
      <c r="T20" s="336"/>
    </row>
    <row r="21" spans="1:20" ht="24" customHeight="1" x14ac:dyDescent="0.4">
      <c r="A21" s="86" t="s">
        <v>66</v>
      </c>
      <c r="B21" s="380">
        <v>0.41666666666666669</v>
      </c>
      <c r="C21" s="380"/>
      <c r="D21" s="380"/>
      <c r="E21" s="380"/>
      <c r="F21" s="317" t="str">
        <f>A9</f>
        <v>ジュニJ２</v>
      </c>
      <c r="G21" s="318"/>
      <c r="H21" s="318"/>
      <c r="I21" s="318"/>
      <c r="J21" s="319" t="s">
        <v>64</v>
      </c>
      <c r="K21" s="319"/>
      <c r="L21" s="319"/>
      <c r="M21" s="318" t="str">
        <f>A11</f>
        <v>函館港</v>
      </c>
      <c r="N21" s="318"/>
      <c r="O21" s="318"/>
      <c r="P21" s="320"/>
      <c r="Q21" s="321" t="str">
        <f>F20</f>
        <v>スクール</v>
      </c>
      <c r="R21" s="321"/>
      <c r="S21" s="321" t="str">
        <f>M20</f>
        <v>砂原</v>
      </c>
      <c r="T21" s="321"/>
    </row>
    <row r="22" spans="1:20" ht="24" customHeight="1" x14ac:dyDescent="0.4">
      <c r="A22" s="87"/>
      <c r="B22" s="381"/>
      <c r="C22" s="381"/>
      <c r="D22" s="381"/>
      <c r="E22" s="381"/>
      <c r="F22" s="312"/>
      <c r="G22" s="313"/>
      <c r="H22" s="313"/>
      <c r="I22" s="313"/>
      <c r="J22" s="314"/>
      <c r="K22" s="314"/>
      <c r="L22" s="314"/>
      <c r="M22" s="313"/>
      <c r="N22" s="313"/>
      <c r="O22" s="313"/>
      <c r="P22" s="315"/>
      <c r="Q22" s="316"/>
      <c r="R22" s="312"/>
      <c r="S22" s="326"/>
      <c r="T22" s="327"/>
    </row>
    <row r="23" spans="1:20" ht="24" customHeight="1" x14ac:dyDescent="0.4">
      <c r="A23" s="86" t="s">
        <v>67</v>
      </c>
      <c r="B23" s="380">
        <v>0.44444444444444442</v>
      </c>
      <c r="C23" s="380"/>
      <c r="D23" s="380"/>
      <c r="E23" s="380"/>
      <c r="F23" s="317" t="str">
        <f>A5</f>
        <v>スクール</v>
      </c>
      <c r="G23" s="318"/>
      <c r="H23" s="318"/>
      <c r="I23" s="318"/>
      <c r="J23" s="319" t="s">
        <v>64</v>
      </c>
      <c r="K23" s="319"/>
      <c r="L23" s="319"/>
      <c r="M23" s="318" t="str">
        <f>A9</f>
        <v>ジュニJ２</v>
      </c>
      <c r="N23" s="318"/>
      <c r="O23" s="318"/>
      <c r="P23" s="320"/>
      <c r="Q23" s="321" t="str">
        <f>F24</f>
        <v>砂原</v>
      </c>
      <c r="R23" s="321"/>
      <c r="S23" s="321" t="str">
        <f>M24</f>
        <v>函館港</v>
      </c>
      <c r="T23" s="321"/>
    </row>
    <row r="24" spans="1:20" ht="24" customHeight="1" x14ac:dyDescent="0.4">
      <c r="A24" s="87" t="s">
        <v>68</v>
      </c>
      <c r="B24" s="381">
        <v>0.46527777777777773</v>
      </c>
      <c r="C24" s="381"/>
      <c r="D24" s="381"/>
      <c r="E24" s="381"/>
      <c r="F24" s="312" t="str">
        <f>A7</f>
        <v>砂原</v>
      </c>
      <c r="G24" s="313"/>
      <c r="H24" s="313"/>
      <c r="I24" s="313"/>
      <c r="J24" s="314" t="s">
        <v>64</v>
      </c>
      <c r="K24" s="314"/>
      <c r="L24" s="314"/>
      <c r="M24" s="313" t="str">
        <f>A11</f>
        <v>函館港</v>
      </c>
      <c r="N24" s="313"/>
      <c r="O24" s="313"/>
      <c r="P24" s="315"/>
      <c r="Q24" s="316" t="str">
        <f>F23</f>
        <v>スクール</v>
      </c>
      <c r="R24" s="316"/>
      <c r="S24" s="316" t="str">
        <f>M23</f>
        <v>ジュニJ２</v>
      </c>
      <c r="T24" s="316"/>
    </row>
    <row r="25" spans="1:20" ht="24" customHeight="1" x14ac:dyDescent="0.4">
      <c r="A25" s="86"/>
      <c r="B25" s="380"/>
      <c r="C25" s="380"/>
      <c r="D25" s="380"/>
      <c r="E25" s="380"/>
      <c r="F25" s="317"/>
      <c r="G25" s="318"/>
      <c r="H25" s="318"/>
      <c r="I25" s="318"/>
      <c r="J25" s="319"/>
      <c r="K25" s="319"/>
      <c r="L25" s="319"/>
      <c r="M25" s="318"/>
      <c r="N25" s="318"/>
      <c r="O25" s="318"/>
      <c r="P25" s="320"/>
      <c r="Q25" s="321"/>
      <c r="R25" s="321"/>
      <c r="S25" s="321"/>
      <c r="T25" s="321"/>
    </row>
    <row r="26" spans="1:20" ht="24" customHeight="1" x14ac:dyDescent="0.4">
      <c r="A26" s="87" t="s">
        <v>69</v>
      </c>
      <c r="B26" s="381">
        <v>0.49305555555555558</v>
      </c>
      <c r="C26" s="381"/>
      <c r="D26" s="381"/>
      <c r="E26" s="381"/>
      <c r="F26" s="312" t="str">
        <f>A5</f>
        <v>スクール</v>
      </c>
      <c r="G26" s="313"/>
      <c r="H26" s="313"/>
      <c r="I26" s="313"/>
      <c r="J26" s="314" t="s">
        <v>64</v>
      </c>
      <c r="K26" s="314"/>
      <c r="L26" s="314"/>
      <c r="M26" s="313" t="str">
        <f>A11</f>
        <v>函館港</v>
      </c>
      <c r="N26" s="313"/>
      <c r="O26" s="313"/>
      <c r="P26" s="315"/>
      <c r="Q26" s="316" t="str">
        <f>F27</f>
        <v>砂原</v>
      </c>
      <c r="R26" s="316"/>
      <c r="S26" s="316" t="str">
        <f>M27</f>
        <v>ジュニJ２</v>
      </c>
      <c r="T26" s="316"/>
    </row>
    <row r="27" spans="1:20" ht="24" customHeight="1" x14ac:dyDescent="0.4">
      <c r="A27" s="88" t="s">
        <v>70</v>
      </c>
      <c r="B27" s="382">
        <v>0.51388888888888895</v>
      </c>
      <c r="C27" s="382"/>
      <c r="D27" s="382"/>
      <c r="E27" s="382"/>
      <c r="F27" s="322" t="str">
        <f>A7</f>
        <v>砂原</v>
      </c>
      <c r="G27" s="323"/>
      <c r="H27" s="323"/>
      <c r="I27" s="323"/>
      <c r="J27" s="324" t="s">
        <v>64</v>
      </c>
      <c r="K27" s="324"/>
      <c r="L27" s="324"/>
      <c r="M27" s="323" t="str">
        <f>A9</f>
        <v>ジュニJ２</v>
      </c>
      <c r="N27" s="323"/>
      <c r="O27" s="323"/>
      <c r="P27" s="325"/>
      <c r="Q27" s="311" t="str">
        <f>F26</f>
        <v>スクール</v>
      </c>
      <c r="R27" s="311"/>
      <c r="S27" s="311" t="str">
        <f>M26</f>
        <v>函館港</v>
      </c>
      <c r="T27" s="311"/>
    </row>
  </sheetData>
  <mergeCells count="117">
    <mergeCell ref="B20:E20"/>
    <mergeCell ref="F20:I20"/>
    <mergeCell ref="J20:L20"/>
    <mergeCell ref="M20:P20"/>
    <mergeCell ref="Q20:R20"/>
    <mergeCell ref="S20:T20"/>
    <mergeCell ref="Q21:R21"/>
    <mergeCell ref="S21:T21"/>
    <mergeCell ref="T9:T10"/>
    <mergeCell ref="N9:P10"/>
    <mergeCell ref="Q9:Q10"/>
    <mergeCell ref="R9:R10"/>
    <mergeCell ref="S9:S10"/>
    <mergeCell ref="N11:P12"/>
    <mergeCell ref="Q11:Q12"/>
    <mergeCell ref="R11:R12"/>
    <mergeCell ref="S11:S12"/>
    <mergeCell ref="B15:E15"/>
    <mergeCell ref="F15:J15"/>
    <mergeCell ref="L15:P15"/>
    <mergeCell ref="T11:T12"/>
    <mergeCell ref="F21:I21"/>
    <mergeCell ref="J21:L21"/>
    <mergeCell ref="M21:P21"/>
    <mergeCell ref="F26:I26"/>
    <mergeCell ref="J26:L26"/>
    <mergeCell ref="M26:P26"/>
    <mergeCell ref="B27:E27"/>
    <mergeCell ref="F27:I27"/>
    <mergeCell ref="J27:L27"/>
    <mergeCell ref="M27:P27"/>
    <mergeCell ref="Q26:R26"/>
    <mergeCell ref="S26:T26"/>
    <mergeCell ref="Q27:R27"/>
    <mergeCell ref="S27:T27"/>
    <mergeCell ref="B26:E26"/>
    <mergeCell ref="Q22:R22"/>
    <mergeCell ref="S22:T22"/>
    <mergeCell ref="Q23:R23"/>
    <mergeCell ref="S23:T23"/>
    <mergeCell ref="Q24:R24"/>
    <mergeCell ref="S24:T24"/>
    <mergeCell ref="Q25:R25"/>
    <mergeCell ref="S25:T25"/>
    <mergeCell ref="Q19:R19"/>
    <mergeCell ref="S19:T19"/>
    <mergeCell ref="T5:T6"/>
    <mergeCell ref="B5:D6"/>
    <mergeCell ref="T3:T4"/>
    <mergeCell ref="A1:S1"/>
    <mergeCell ref="T7:T8"/>
    <mergeCell ref="Q3:Q4"/>
    <mergeCell ref="R3:R4"/>
    <mergeCell ref="S3:S4"/>
    <mergeCell ref="N5:P6"/>
    <mergeCell ref="Q5:Q6"/>
    <mergeCell ref="R5:R6"/>
    <mergeCell ref="S5:S6"/>
    <mergeCell ref="N7:P8"/>
    <mergeCell ref="Q7:Q8"/>
    <mergeCell ref="R7:R8"/>
    <mergeCell ref="S7:S8"/>
    <mergeCell ref="A3:A4"/>
    <mergeCell ref="B3:D4"/>
    <mergeCell ref="E3:G4"/>
    <mergeCell ref="H3:J4"/>
    <mergeCell ref="K3:M4"/>
    <mergeCell ref="N3:P4"/>
    <mergeCell ref="A5:A6"/>
    <mergeCell ref="E5:G5"/>
    <mergeCell ref="H5:J5"/>
    <mergeCell ref="K5:M5"/>
    <mergeCell ref="A7:A8"/>
    <mergeCell ref="B7:D7"/>
    <mergeCell ref="H7:J7"/>
    <mergeCell ref="K7:M7"/>
    <mergeCell ref="A11:A12"/>
    <mergeCell ref="B11:D11"/>
    <mergeCell ref="E11:G11"/>
    <mergeCell ref="H11:J11"/>
    <mergeCell ref="A9:A10"/>
    <mergeCell ref="B9:D9"/>
    <mergeCell ref="E9:G9"/>
    <mergeCell ref="K9:M9"/>
    <mergeCell ref="B14:E14"/>
    <mergeCell ref="F14:P14"/>
    <mergeCell ref="F16:J16"/>
    <mergeCell ref="L16:P16"/>
    <mergeCell ref="A18:P18"/>
    <mergeCell ref="F19:I19"/>
    <mergeCell ref="J19:L19"/>
    <mergeCell ref="M19:P19"/>
    <mergeCell ref="B16:E16"/>
    <mergeCell ref="B24:E24"/>
    <mergeCell ref="F24:I24"/>
    <mergeCell ref="J24:L24"/>
    <mergeCell ref="M24:P24"/>
    <mergeCell ref="E7:G8"/>
    <mergeCell ref="H9:J10"/>
    <mergeCell ref="K11:M12"/>
    <mergeCell ref="B25:E25"/>
    <mergeCell ref="F25:I25"/>
    <mergeCell ref="J25:L25"/>
    <mergeCell ref="M25:P25"/>
    <mergeCell ref="B17:E17"/>
    <mergeCell ref="F17:J17"/>
    <mergeCell ref="L17:P17"/>
    <mergeCell ref="F22:I22"/>
    <mergeCell ref="J22:L22"/>
    <mergeCell ref="M22:P22"/>
    <mergeCell ref="B23:E23"/>
    <mergeCell ref="F23:I23"/>
    <mergeCell ref="J23:L23"/>
    <mergeCell ref="M23:P23"/>
    <mergeCell ref="B22:E22"/>
    <mergeCell ref="B19:E19"/>
    <mergeCell ref="B21:E21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Y59"/>
  <sheetViews>
    <sheetView topLeftCell="A5" zoomScale="115" zoomScaleNormal="115" zoomScalePageLayoutView="120" workbookViewId="0">
      <selection activeCell="BH29" sqref="BH29"/>
    </sheetView>
  </sheetViews>
  <sheetFormatPr defaultColWidth="0.875" defaultRowHeight="18" customHeight="1" x14ac:dyDescent="0.4"/>
  <cols>
    <col min="1" max="16384" width="0.875" style="1"/>
  </cols>
  <sheetData>
    <row r="2" spans="1:103" ht="18" customHeight="1" x14ac:dyDescent="0.4">
      <c r="A2" s="132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</row>
    <row r="3" spans="1:103" ht="18" customHeight="1" x14ac:dyDescent="0.4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</row>
    <row r="4" spans="1:103" ht="9.9499999999999993" customHeight="1" x14ac:dyDescent="0.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3" ht="18" customHeight="1" x14ac:dyDescent="0.4">
      <c r="A5" s="134" t="s">
        <v>112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</row>
    <row r="6" spans="1:103" ht="9.9499999999999993" customHeight="1" x14ac:dyDescent="0.4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</row>
    <row r="7" spans="1:103" ht="18" customHeight="1" x14ac:dyDescent="0.4">
      <c r="AL7" s="145" t="s">
        <v>34</v>
      </c>
      <c r="AM7" s="146"/>
      <c r="AN7" s="146"/>
      <c r="AO7" s="146"/>
      <c r="AP7" s="146"/>
      <c r="AQ7" s="146"/>
      <c r="AR7" s="147"/>
      <c r="AS7" s="135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7"/>
      <c r="CB7" s="134" t="s">
        <v>35</v>
      </c>
      <c r="CC7" s="134"/>
      <c r="CD7" s="134"/>
      <c r="CE7" s="134"/>
      <c r="CF7" s="134"/>
      <c r="CG7" s="134"/>
      <c r="CH7" s="13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</row>
    <row r="8" spans="1:103" ht="18" customHeight="1" x14ac:dyDescent="0.4"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1"/>
      <c r="AZ8" s="42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CB8" s="134" t="s">
        <v>36</v>
      </c>
      <c r="CC8" s="134"/>
      <c r="CD8" s="134"/>
      <c r="CE8" s="134"/>
      <c r="CF8" s="134"/>
      <c r="CG8" s="134"/>
      <c r="CH8" s="13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</row>
    <row r="9" spans="1:103" ht="18" customHeight="1" x14ac:dyDescent="0.4">
      <c r="Z9" s="2"/>
      <c r="AX9" s="138" t="s">
        <v>102</v>
      </c>
      <c r="AY9" s="139"/>
      <c r="AZ9" s="140"/>
      <c r="BA9" s="140"/>
      <c r="BY9" s="43"/>
      <c r="CB9" s="134"/>
      <c r="CC9" s="134"/>
      <c r="CD9" s="134"/>
      <c r="CE9" s="134"/>
      <c r="CF9" s="134"/>
      <c r="CG9" s="134"/>
      <c r="CH9" s="13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</row>
    <row r="10" spans="1:103" ht="18" customHeight="1" x14ac:dyDescent="0.4"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N10" s="141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3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3"/>
      <c r="BZ10" s="42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103" ht="8.25" customHeight="1" x14ac:dyDescent="0.4">
      <c r="N11" s="2"/>
      <c r="Y11" s="126" t="s">
        <v>100</v>
      </c>
      <c r="Z11" s="127"/>
      <c r="AA11" s="127"/>
      <c r="AB11" s="127"/>
      <c r="AL11" s="43"/>
      <c r="AZ11" s="48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43"/>
      <c r="BM11" s="5"/>
      <c r="BN11" s="5"/>
      <c r="BO11" s="5"/>
      <c r="BP11" s="5"/>
      <c r="BQ11" s="5"/>
      <c r="BR11" s="5"/>
      <c r="BS11" s="5"/>
      <c r="BT11" s="5"/>
      <c r="BU11" s="5"/>
      <c r="BV11" s="49"/>
      <c r="BX11" s="126" t="s">
        <v>103</v>
      </c>
      <c r="BY11" s="127"/>
      <c r="BZ11" s="127"/>
      <c r="CA11" s="127"/>
      <c r="CJ11" s="43"/>
    </row>
    <row r="12" spans="1:103" ht="8.25" customHeight="1" x14ac:dyDescent="0.4">
      <c r="N12" s="2"/>
      <c r="Y12" s="127"/>
      <c r="Z12" s="127"/>
      <c r="AA12" s="127"/>
      <c r="AB12" s="127"/>
      <c r="AD12" s="16"/>
      <c r="AE12" s="15"/>
      <c r="AF12" s="15"/>
      <c r="AG12" s="15"/>
      <c r="AH12" s="15"/>
      <c r="AI12" s="15"/>
      <c r="AJ12" s="15"/>
      <c r="AK12" s="15"/>
      <c r="AL12" s="4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50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44"/>
      <c r="BM12" s="15"/>
      <c r="BN12" s="15"/>
      <c r="BO12" s="15"/>
      <c r="BP12" s="15"/>
      <c r="BQ12" s="15"/>
      <c r="BR12" s="15"/>
      <c r="BS12" s="15"/>
      <c r="BT12" s="15"/>
      <c r="BU12" s="15"/>
      <c r="BV12" s="51"/>
      <c r="BX12" s="127"/>
      <c r="BY12" s="127"/>
      <c r="BZ12" s="127"/>
      <c r="CA12" s="127"/>
      <c r="CJ12" s="2"/>
    </row>
    <row r="13" spans="1:103" ht="8.25" customHeight="1" x14ac:dyDescent="0.4">
      <c r="N13" s="2"/>
      <c r="W13" s="128"/>
      <c r="X13" s="128"/>
      <c r="Y13" s="126"/>
      <c r="Z13" s="127"/>
      <c r="AA13" s="127"/>
      <c r="AB13" s="127"/>
      <c r="AL13" s="2"/>
      <c r="AX13" s="126" t="s">
        <v>101</v>
      </c>
      <c r="AY13" s="127"/>
      <c r="AZ13" s="127"/>
      <c r="BA13" s="127"/>
      <c r="BL13" s="2"/>
      <c r="BW13" s="180"/>
      <c r="BX13" s="180"/>
      <c r="BY13" s="180"/>
      <c r="BZ13" s="180"/>
      <c r="CA13" s="180"/>
      <c r="CB13" s="180"/>
      <c r="CJ13" s="2"/>
    </row>
    <row r="14" spans="1:103" ht="16.5" customHeight="1" x14ac:dyDescent="0.4">
      <c r="I14" s="4"/>
      <c r="J14" s="4"/>
      <c r="K14" s="4"/>
      <c r="L14" s="4"/>
      <c r="M14" s="4"/>
      <c r="N14" s="3"/>
      <c r="O14" s="4"/>
      <c r="P14" s="4"/>
      <c r="Q14" s="4"/>
      <c r="R14" s="4"/>
      <c r="S14" s="4"/>
      <c r="T14" s="4"/>
      <c r="W14" s="128"/>
      <c r="X14" s="128"/>
      <c r="Y14" s="127"/>
      <c r="Z14" s="127"/>
      <c r="AA14" s="127"/>
      <c r="AB14" s="127"/>
      <c r="AG14" s="40"/>
      <c r="AH14" s="40"/>
      <c r="AI14" s="40"/>
      <c r="AJ14" s="40"/>
      <c r="AK14" s="40"/>
      <c r="AL14" s="46"/>
      <c r="AM14" s="42"/>
      <c r="AN14" s="4"/>
      <c r="AO14" s="4"/>
      <c r="AP14" s="4"/>
      <c r="AQ14" s="4"/>
      <c r="AR14" s="4"/>
      <c r="AX14" s="127"/>
      <c r="AY14" s="127"/>
      <c r="AZ14" s="127"/>
      <c r="BA14" s="127"/>
      <c r="BG14" s="4"/>
      <c r="BH14" s="4"/>
      <c r="BI14" s="4"/>
      <c r="BJ14" s="4"/>
      <c r="BK14" s="4"/>
      <c r="BL14" s="3"/>
      <c r="BM14" s="4"/>
      <c r="BN14" s="4"/>
      <c r="BO14" s="4"/>
      <c r="BP14" s="4"/>
      <c r="BQ14" s="4"/>
      <c r="BR14" s="4"/>
      <c r="BW14" s="180"/>
      <c r="BX14" s="180"/>
      <c r="BY14" s="180"/>
      <c r="BZ14" s="180"/>
      <c r="CA14" s="180"/>
      <c r="CB14" s="180"/>
      <c r="CE14" s="4"/>
      <c r="CF14" s="4"/>
      <c r="CG14" s="4"/>
      <c r="CH14" s="4"/>
      <c r="CI14" s="4"/>
      <c r="CJ14" s="3"/>
    </row>
    <row r="15" spans="1:103" ht="18" customHeight="1" x14ac:dyDescent="0.4">
      <c r="H15" s="2"/>
      <c r="I15" s="150" t="s">
        <v>81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51"/>
      <c r="AF15" s="2"/>
      <c r="AG15" s="150" t="s">
        <v>84</v>
      </c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51"/>
      <c r="AV15" s="131"/>
      <c r="AW15" s="131"/>
      <c r="AX15" s="129"/>
      <c r="AY15" s="130"/>
      <c r="AZ15" s="130"/>
      <c r="BA15" s="130"/>
      <c r="BF15" s="2"/>
      <c r="BG15" s="150" t="s">
        <v>87</v>
      </c>
      <c r="BH15" s="127"/>
      <c r="BI15" s="127"/>
      <c r="BJ15" s="127"/>
      <c r="BK15" s="127"/>
      <c r="BL15" s="127"/>
      <c r="BM15" s="152"/>
      <c r="BN15" s="152"/>
      <c r="BO15" s="152"/>
      <c r="BP15" s="152"/>
      <c r="BQ15" s="152"/>
      <c r="BR15" s="152"/>
      <c r="BS15" s="153"/>
      <c r="CD15" s="2"/>
      <c r="CE15" s="127" t="s">
        <v>90</v>
      </c>
      <c r="CF15" s="127"/>
      <c r="CG15" s="127"/>
      <c r="CH15" s="127"/>
      <c r="CI15" s="127"/>
      <c r="CJ15" s="127"/>
      <c r="CK15" s="152"/>
      <c r="CL15" s="152"/>
      <c r="CM15" s="152"/>
      <c r="CN15" s="152"/>
      <c r="CO15" s="152"/>
      <c r="CP15" s="153"/>
    </row>
    <row r="16" spans="1:103" ht="18" customHeight="1" x14ac:dyDescent="0.4">
      <c r="H16" s="2"/>
      <c r="T16" s="2"/>
      <c r="AD16" s="6"/>
      <c r="AE16" s="6"/>
      <c r="AF16" s="45"/>
      <c r="AG16" s="6"/>
      <c r="AH16" s="6"/>
      <c r="AI16" s="6"/>
      <c r="AR16" s="2"/>
      <c r="AS16" s="66"/>
      <c r="BF16" s="2"/>
      <c r="BS16" s="2"/>
      <c r="CD16" s="2"/>
      <c r="CH16" s="180"/>
      <c r="CI16" s="180"/>
      <c r="CJ16" s="180"/>
      <c r="CK16" s="180"/>
      <c r="CL16" s="180"/>
      <c r="CM16" s="180"/>
      <c r="CP16" s="2"/>
    </row>
    <row r="17" spans="1:103" ht="18" customHeight="1" x14ac:dyDescent="0.4">
      <c r="F17" s="4"/>
      <c r="G17" s="4"/>
      <c r="H17" s="3"/>
      <c r="I17" s="4"/>
      <c r="J17" s="4"/>
      <c r="K17" s="4"/>
      <c r="R17" s="4"/>
      <c r="S17" s="4"/>
      <c r="T17" s="3"/>
      <c r="U17" s="4"/>
      <c r="V17" s="4"/>
      <c r="W17" s="4"/>
      <c r="AD17" s="7"/>
      <c r="AE17" s="7"/>
      <c r="AF17" s="47"/>
      <c r="AG17" s="7"/>
      <c r="AH17" s="7"/>
      <c r="AI17" s="7"/>
      <c r="AR17" s="2"/>
      <c r="AS17" s="42"/>
      <c r="AT17" s="4"/>
      <c r="AU17" s="4"/>
      <c r="BD17" s="4"/>
      <c r="BE17" s="4"/>
      <c r="BF17" s="3"/>
      <c r="BG17" s="4"/>
      <c r="BH17" s="4"/>
      <c r="BI17" s="4"/>
      <c r="BP17" s="4"/>
      <c r="BQ17" s="4"/>
      <c r="BR17" s="4"/>
      <c r="BS17" s="3"/>
      <c r="CD17" s="2"/>
      <c r="CH17" s="180"/>
      <c r="CI17" s="180"/>
      <c r="CJ17" s="180"/>
      <c r="CK17" s="180"/>
      <c r="CL17" s="180"/>
      <c r="CM17" s="180"/>
      <c r="CP17" s="2"/>
    </row>
    <row r="18" spans="1:103" ht="18" customHeight="1" x14ac:dyDescent="0.4">
      <c r="E18" s="2"/>
      <c r="F18" s="126" t="s">
        <v>79</v>
      </c>
      <c r="G18" s="127"/>
      <c r="H18" s="127"/>
      <c r="I18" s="127"/>
      <c r="J18" s="127"/>
      <c r="K18" s="151"/>
      <c r="L18" s="6"/>
      <c r="Q18" s="2"/>
      <c r="R18" s="126" t="s">
        <v>80</v>
      </c>
      <c r="S18" s="127"/>
      <c r="T18" s="127"/>
      <c r="U18" s="152"/>
      <c r="V18" s="152"/>
      <c r="W18" s="153"/>
      <c r="X18" s="6"/>
      <c r="Y18" s="6"/>
      <c r="AC18" s="2"/>
      <c r="AD18" s="150" t="s">
        <v>82</v>
      </c>
      <c r="AE18" s="150"/>
      <c r="AF18" s="150"/>
      <c r="AG18" s="154"/>
      <c r="AH18" s="154"/>
      <c r="AI18" s="155"/>
      <c r="AO18" s="2"/>
      <c r="AP18" s="154" t="s">
        <v>83</v>
      </c>
      <c r="AQ18" s="152"/>
      <c r="AR18" s="152"/>
      <c r="AS18" s="127"/>
      <c r="AT18" s="127"/>
      <c r="AU18" s="151"/>
      <c r="BB18" s="6"/>
      <c r="BC18" s="45"/>
      <c r="BD18" s="150" t="s">
        <v>85</v>
      </c>
      <c r="BE18" s="127"/>
      <c r="BF18" s="127"/>
      <c r="BG18" s="127"/>
      <c r="BH18" s="152"/>
      <c r="BI18" s="153"/>
      <c r="BO18" s="2"/>
      <c r="BP18" s="150" t="s">
        <v>86</v>
      </c>
      <c r="BQ18" s="127"/>
      <c r="BR18" s="127"/>
      <c r="BS18" s="127"/>
      <c r="BT18" s="152"/>
      <c r="BU18" s="153"/>
      <c r="CA18" s="2"/>
      <c r="CB18" s="156" t="s">
        <v>88</v>
      </c>
      <c r="CC18" s="152"/>
      <c r="CD18" s="152"/>
      <c r="CE18" s="152"/>
      <c r="CF18" s="152"/>
      <c r="CG18" s="153"/>
      <c r="CH18" s="6"/>
      <c r="CM18" s="2"/>
      <c r="CN18" s="157" t="s">
        <v>89</v>
      </c>
      <c r="CO18" s="152"/>
      <c r="CP18" s="152"/>
      <c r="CQ18" s="152"/>
      <c r="CR18" s="152"/>
      <c r="CS18" s="153"/>
    </row>
    <row r="19" spans="1:103" ht="18" customHeight="1" x14ac:dyDescent="0.4">
      <c r="E19" s="3"/>
      <c r="K19" s="3"/>
      <c r="Q19" s="3"/>
      <c r="W19" s="3"/>
      <c r="AC19" s="3"/>
      <c r="AI19" s="3"/>
      <c r="AO19" s="3"/>
      <c r="AP19" s="4"/>
      <c r="AQ19" s="4"/>
      <c r="AR19" s="4"/>
      <c r="AS19" s="4"/>
      <c r="AT19" s="4"/>
      <c r="AU19" s="3"/>
      <c r="BC19" s="3"/>
      <c r="BI19" s="3"/>
      <c r="BO19" s="3"/>
      <c r="BU19" s="3"/>
      <c r="CA19" s="3"/>
      <c r="CB19" s="178"/>
      <c r="CC19" s="178"/>
      <c r="CD19" s="178"/>
      <c r="CE19" s="178"/>
      <c r="CF19" s="178"/>
      <c r="CG19" s="179"/>
      <c r="CM19" s="3"/>
      <c r="CS19" s="3"/>
    </row>
    <row r="20" spans="1:103" ht="18" customHeight="1" x14ac:dyDescent="0.4">
      <c r="D20" s="149" t="s">
        <v>18</v>
      </c>
      <c r="E20" s="149"/>
      <c r="F20" s="149"/>
      <c r="G20" s="149"/>
      <c r="J20" s="149" t="s">
        <v>19</v>
      </c>
      <c r="K20" s="149"/>
      <c r="L20" s="149"/>
      <c r="M20" s="149"/>
      <c r="P20" s="149" t="s">
        <v>20</v>
      </c>
      <c r="Q20" s="149"/>
      <c r="R20" s="149"/>
      <c r="S20" s="149"/>
      <c r="V20" s="149" t="s">
        <v>21</v>
      </c>
      <c r="W20" s="149"/>
      <c r="X20" s="149"/>
      <c r="Y20" s="149"/>
      <c r="AB20" s="149" t="s">
        <v>22</v>
      </c>
      <c r="AC20" s="149"/>
      <c r="AD20" s="149"/>
      <c r="AE20" s="149"/>
      <c r="AH20" s="149" t="s">
        <v>23</v>
      </c>
      <c r="AI20" s="149"/>
      <c r="AJ20" s="149"/>
      <c r="AK20" s="149"/>
      <c r="AN20" s="149" t="s">
        <v>24</v>
      </c>
      <c r="AO20" s="149"/>
      <c r="AP20" s="148"/>
      <c r="AQ20" s="148"/>
      <c r="AT20" s="148" t="s">
        <v>25</v>
      </c>
      <c r="AU20" s="148"/>
      <c r="AV20" s="149"/>
      <c r="AW20" s="149"/>
      <c r="BB20" s="149" t="s">
        <v>26</v>
      </c>
      <c r="BC20" s="149"/>
      <c r="BD20" s="149"/>
      <c r="BE20" s="149"/>
      <c r="BH20" s="149" t="s">
        <v>27</v>
      </c>
      <c r="BI20" s="149"/>
      <c r="BJ20" s="149"/>
      <c r="BK20" s="149"/>
      <c r="BN20" s="149" t="s">
        <v>28</v>
      </c>
      <c r="BO20" s="149"/>
      <c r="BP20" s="149"/>
      <c r="BQ20" s="149"/>
      <c r="BT20" s="149" t="s">
        <v>29</v>
      </c>
      <c r="BU20" s="149"/>
      <c r="BV20" s="149"/>
      <c r="BW20" s="149"/>
      <c r="BZ20" s="149" t="s">
        <v>30</v>
      </c>
      <c r="CA20" s="149"/>
      <c r="CB20" s="149"/>
      <c r="CC20" s="149"/>
      <c r="CF20" s="149" t="s">
        <v>31</v>
      </c>
      <c r="CG20" s="149"/>
      <c r="CH20" s="149"/>
      <c r="CI20" s="149"/>
      <c r="CL20" s="149" t="s">
        <v>32</v>
      </c>
      <c r="CM20" s="149"/>
      <c r="CN20" s="149"/>
      <c r="CO20" s="149"/>
      <c r="CR20" s="149" t="s">
        <v>33</v>
      </c>
      <c r="CS20" s="149"/>
      <c r="CT20" s="149"/>
      <c r="CU20" s="149"/>
    </row>
    <row r="21" spans="1:103" ht="18" customHeight="1" x14ac:dyDescent="0.4">
      <c r="D21" s="113" t="s">
        <v>118</v>
      </c>
      <c r="E21" s="113"/>
      <c r="F21" s="113"/>
      <c r="G21" s="113"/>
      <c r="H21" s="38"/>
      <c r="I21" s="38"/>
      <c r="J21" s="113" t="s">
        <v>210</v>
      </c>
      <c r="K21" s="113"/>
      <c r="L21" s="113"/>
      <c r="M21" s="113"/>
      <c r="N21" s="38"/>
      <c r="O21" s="38"/>
      <c r="P21" s="113" t="s">
        <v>199</v>
      </c>
      <c r="Q21" s="113"/>
      <c r="R21" s="113"/>
      <c r="S21" s="113"/>
      <c r="T21" s="38"/>
      <c r="U21" s="38"/>
      <c r="V21" s="113" t="s">
        <v>207</v>
      </c>
      <c r="W21" s="113"/>
      <c r="X21" s="113"/>
      <c r="Y21" s="113"/>
      <c r="Z21" s="38"/>
      <c r="AA21" s="38"/>
      <c r="AB21" s="113" t="s">
        <v>181</v>
      </c>
      <c r="AC21" s="113"/>
      <c r="AD21" s="113"/>
      <c r="AE21" s="113"/>
      <c r="AF21" s="38"/>
      <c r="AG21" s="38"/>
      <c r="AH21" s="113" t="s">
        <v>212</v>
      </c>
      <c r="AI21" s="113"/>
      <c r="AJ21" s="113"/>
      <c r="AK21" s="113"/>
      <c r="AL21" s="38"/>
      <c r="AM21" s="38"/>
      <c r="AN21" s="113" t="s">
        <v>135</v>
      </c>
      <c r="AO21" s="113"/>
      <c r="AP21" s="113"/>
      <c r="AQ21" s="113"/>
      <c r="AR21" s="38"/>
      <c r="AS21" s="38"/>
      <c r="AT21" s="113" t="s">
        <v>205</v>
      </c>
      <c r="AU21" s="113"/>
      <c r="AV21" s="113"/>
      <c r="AW21" s="113"/>
      <c r="AX21" s="38"/>
      <c r="AY21" s="38"/>
      <c r="AZ21" s="38"/>
      <c r="BA21" s="38"/>
      <c r="BB21" s="113" t="s">
        <v>204</v>
      </c>
      <c r="BC21" s="113"/>
      <c r="BD21" s="113"/>
      <c r="BE21" s="113"/>
      <c r="BF21" s="38"/>
      <c r="BG21" s="38"/>
      <c r="BH21" s="113" t="s">
        <v>220</v>
      </c>
      <c r="BI21" s="113"/>
      <c r="BJ21" s="113"/>
      <c r="BK21" s="113"/>
      <c r="BL21" s="38"/>
      <c r="BM21" s="38"/>
      <c r="BN21" s="113" t="s">
        <v>211</v>
      </c>
      <c r="BO21" s="113"/>
      <c r="BP21" s="113"/>
      <c r="BQ21" s="113"/>
      <c r="BR21" s="38"/>
      <c r="BS21" s="38"/>
      <c r="BT21" s="113" t="s">
        <v>202</v>
      </c>
      <c r="BU21" s="113"/>
      <c r="BV21" s="113"/>
      <c r="BW21" s="113"/>
      <c r="BX21" s="38"/>
      <c r="BY21" s="38"/>
      <c r="BZ21" s="113" t="s">
        <v>206</v>
      </c>
      <c r="CA21" s="113"/>
      <c r="CB21" s="113"/>
      <c r="CC21" s="113"/>
      <c r="CD21" s="38"/>
      <c r="CE21" s="38"/>
      <c r="CF21" s="113" t="s">
        <v>200</v>
      </c>
      <c r="CG21" s="113"/>
      <c r="CH21" s="113"/>
      <c r="CI21" s="113"/>
      <c r="CJ21" s="38"/>
      <c r="CK21" s="38"/>
      <c r="CL21" s="113" t="s">
        <v>209</v>
      </c>
      <c r="CM21" s="113"/>
      <c r="CN21" s="113"/>
      <c r="CO21" s="113"/>
      <c r="CP21" s="38"/>
      <c r="CQ21" s="38"/>
      <c r="CR21" s="113" t="s">
        <v>208</v>
      </c>
      <c r="CS21" s="113"/>
      <c r="CT21" s="113"/>
      <c r="CU21" s="113"/>
      <c r="CV21" s="14"/>
    </row>
    <row r="22" spans="1:103" ht="18" customHeight="1" x14ac:dyDescent="0.4">
      <c r="D22" s="113"/>
      <c r="E22" s="113"/>
      <c r="F22" s="113"/>
      <c r="G22" s="113"/>
      <c r="H22" s="38"/>
      <c r="I22" s="38"/>
      <c r="J22" s="113"/>
      <c r="K22" s="113"/>
      <c r="L22" s="113"/>
      <c r="M22" s="113"/>
      <c r="N22" s="38"/>
      <c r="O22" s="38"/>
      <c r="P22" s="113"/>
      <c r="Q22" s="113"/>
      <c r="R22" s="113"/>
      <c r="S22" s="113"/>
      <c r="T22" s="38"/>
      <c r="U22" s="38"/>
      <c r="V22" s="113"/>
      <c r="W22" s="113"/>
      <c r="X22" s="113"/>
      <c r="Y22" s="113"/>
      <c r="Z22" s="38"/>
      <c r="AA22" s="38"/>
      <c r="AB22" s="113"/>
      <c r="AC22" s="113"/>
      <c r="AD22" s="113"/>
      <c r="AE22" s="113"/>
      <c r="AF22" s="38"/>
      <c r="AG22" s="38"/>
      <c r="AH22" s="113"/>
      <c r="AI22" s="113"/>
      <c r="AJ22" s="113"/>
      <c r="AK22" s="113"/>
      <c r="AL22" s="38"/>
      <c r="AM22" s="38"/>
      <c r="AN22" s="113"/>
      <c r="AO22" s="113"/>
      <c r="AP22" s="113"/>
      <c r="AQ22" s="113"/>
      <c r="AR22" s="38"/>
      <c r="AS22" s="38"/>
      <c r="AT22" s="113"/>
      <c r="AU22" s="113"/>
      <c r="AV22" s="113"/>
      <c r="AW22" s="113"/>
      <c r="AX22" s="38"/>
      <c r="AY22" s="38"/>
      <c r="AZ22" s="38"/>
      <c r="BA22" s="38"/>
      <c r="BB22" s="113"/>
      <c r="BC22" s="113"/>
      <c r="BD22" s="113"/>
      <c r="BE22" s="113"/>
      <c r="BF22" s="38"/>
      <c r="BG22" s="38"/>
      <c r="BH22" s="113"/>
      <c r="BI22" s="113"/>
      <c r="BJ22" s="113"/>
      <c r="BK22" s="113"/>
      <c r="BL22" s="38"/>
      <c r="BM22" s="38"/>
      <c r="BN22" s="113"/>
      <c r="BO22" s="113"/>
      <c r="BP22" s="113"/>
      <c r="BQ22" s="113"/>
      <c r="BR22" s="38"/>
      <c r="BS22" s="38"/>
      <c r="BT22" s="113"/>
      <c r="BU22" s="113"/>
      <c r="BV22" s="113"/>
      <c r="BW22" s="113"/>
      <c r="BX22" s="38"/>
      <c r="BY22" s="38"/>
      <c r="BZ22" s="113"/>
      <c r="CA22" s="113"/>
      <c r="CB22" s="113"/>
      <c r="CC22" s="113"/>
      <c r="CD22" s="38"/>
      <c r="CE22" s="38"/>
      <c r="CF22" s="113"/>
      <c r="CG22" s="113"/>
      <c r="CH22" s="113"/>
      <c r="CI22" s="113"/>
      <c r="CJ22" s="38"/>
      <c r="CK22" s="38"/>
      <c r="CL22" s="113"/>
      <c r="CM22" s="113"/>
      <c r="CN22" s="113"/>
      <c r="CO22" s="113"/>
      <c r="CP22" s="38"/>
      <c r="CQ22" s="38"/>
      <c r="CR22" s="113"/>
      <c r="CS22" s="113"/>
      <c r="CT22" s="113"/>
      <c r="CU22" s="113"/>
      <c r="CV22" s="14"/>
    </row>
    <row r="23" spans="1:103" ht="18" customHeight="1" x14ac:dyDescent="0.4">
      <c r="D23" s="113"/>
      <c r="E23" s="113"/>
      <c r="F23" s="113"/>
      <c r="G23" s="113"/>
      <c r="H23" s="38"/>
      <c r="I23" s="38"/>
      <c r="J23" s="113"/>
      <c r="K23" s="113"/>
      <c r="L23" s="113"/>
      <c r="M23" s="113"/>
      <c r="N23" s="38"/>
      <c r="O23" s="38"/>
      <c r="P23" s="113"/>
      <c r="Q23" s="113"/>
      <c r="R23" s="113"/>
      <c r="S23" s="113"/>
      <c r="T23" s="38"/>
      <c r="U23" s="38"/>
      <c r="V23" s="113"/>
      <c r="W23" s="113"/>
      <c r="X23" s="113"/>
      <c r="Y23" s="113"/>
      <c r="Z23" s="38"/>
      <c r="AA23" s="38"/>
      <c r="AB23" s="113"/>
      <c r="AC23" s="113"/>
      <c r="AD23" s="113"/>
      <c r="AE23" s="113"/>
      <c r="AF23" s="38"/>
      <c r="AG23" s="38"/>
      <c r="AH23" s="113"/>
      <c r="AI23" s="113"/>
      <c r="AJ23" s="113"/>
      <c r="AK23" s="113"/>
      <c r="AL23" s="38"/>
      <c r="AM23" s="38"/>
      <c r="AN23" s="113"/>
      <c r="AO23" s="113"/>
      <c r="AP23" s="113"/>
      <c r="AQ23" s="113"/>
      <c r="AR23" s="38"/>
      <c r="AS23" s="38"/>
      <c r="AT23" s="113"/>
      <c r="AU23" s="113"/>
      <c r="AV23" s="113"/>
      <c r="AW23" s="113"/>
      <c r="AX23" s="38"/>
      <c r="AY23" s="38"/>
      <c r="AZ23" s="38"/>
      <c r="BA23" s="38"/>
      <c r="BB23" s="113"/>
      <c r="BC23" s="113"/>
      <c r="BD23" s="113"/>
      <c r="BE23" s="113"/>
      <c r="BF23" s="38"/>
      <c r="BG23" s="38"/>
      <c r="BH23" s="113"/>
      <c r="BI23" s="113"/>
      <c r="BJ23" s="113"/>
      <c r="BK23" s="113"/>
      <c r="BL23" s="38"/>
      <c r="BM23" s="38"/>
      <c r="BN23" s="113"/>
      <c r="BO23" s="113"/>
      <c r="BP23" s="113"/>
      <c r="BQ23" s="113"/>
      <c r="BR23" s="38"/>
      <c r="BS23" s="38"/>
      <c r="BT23" s="113"/>
      <c r="BU23" s="113"/>
      <c r="BV23" s="113"/>
      <c r="BW23" s="113"/>
      <c r="BX23" s="38"/>
      <c r="BY23" s="38"/>
      <c r="BZ23" s="113"/>
      <c r="CA23" s="113"/>
      <c r="CB23" s="113"/>
      <c r="CC23" s="113"/>
      <c r="CD23" s="38"/>
      <c r="CE23" s="38"/>
      <c r="CF23" s="113"/>
      <c r="CG23" s="113"/>
      <c r="CH23" s="113"/>
      <c r="CI23" s="113"/>
      <c r="CJ23" s="38"/>
      <c r="CK23" s="38"/>
      <c r="CL23" s="113"/>
      <c r="CM23" s="113"/>
      <c r="CN23" s="113"/>
      <c r="CO23" s="113"/>
      <c r="CP23" s="38"/>
      <c r="CQ23" s="38"/>
      <c r="CR23" s="113"/>
      <c r="CS23" s="113"/>
      <c r="CT23" s="113"/>
      <c r="CU23" s="113"/>
      <c r="CV23" s="14"/>
    </row>
    <row r="24" spans="1:103" ht="18" customHeight="1" x14ac:dyDescent="0.4">
      <c r="D24" s="113"/>
      <c r="E24" s="113"/>
      <c r="F24" s="113"/>
      <c r="G24" s="113"/>
      <c r="H24" s="38"/>
      <c r="I24" s="38"/>
      <c r="J24" s="113"/>
      <c r="K24" s="113"/>
      <c r="L24" s="113"/>
      <c r="M24" s="113"/>
      <c r="N24" s="38"/>
      <c r="O24" s="38"/>
      <c r="P24" s="113"/>
      <c r="Q24" s="113"/>
      <c r="R24" s="113"/>
      <c r="S24" s="113"/>
      <c r="T24" s="38"/>
      <c r="U24" s="38"/>
      <c r="V24" s="113"/>
      <c r="W24" s="113"/>
      <c r="X24" s="113"/>
      <c r="Y24" s="113"/>
      <c r="Z24" s="38"/>
      <c r="AA24" s="38"/>
      <c r="AB24" s="113"/>
      <c r="AC24" s="113"/>
      <c r="AD24" s="113"/>
      <c r="AE24" s="113"/>
      <c r="AF24" s="38"/>
      <c r="AG24" s="38"/>
      <c r="AH24" s="113"/>
      <c r="AI24" s="113"/>
      <c r="AJ24" s="113"/>
      <c r="AK24" s="113"/>
      <c r="AL24" s="38"/>
      <c r="AM24" s="38"/>
      <c r="AN24" s="113"/>
      <c r="AO24" s="113"/>
      <c r="AP24" s="113"/>
      <c r="AQ24" s="113"/>
      <c r="AR24" s="38"/>
      <c r="AS24" s="38"/>
      <c r="AT24" s="113"/>
      <c r="AU24" s="113"/>
      <c r="AV24" s="113"/>
      <c r="AW24" s="113"/>
      <c r="AX24" s="38"/>
      <c r="AY24" s="38"/>
      <c r="AZ24" s="38"/>
      <c r="BA24" s="38"/>
      <c r="BB24" s="113"/>
      <c r="BC24" s="113"/>
      <c r="BD24" s="113"/>
      <c r="BE24" s="113"/>
      <c r="BF24" s="38"/>
      <c r="BG24" s="38"/>
      <c r="BH24" s="113"/>
      <c r="BI24" s="113"/>
      <c r="BJ24" s="113"/>
      <c r="BK24" s="113"/>
      <c r="BL24" s="38"/>
      <c r="BM24" s="38"/>
      <c r="BN24" s="113"/>
      <c r="BO24" s="113"/>
      <c r="BP24" s="113"/>
      <c r="BQ24" s="113"/>
      <c r="BR24" s="38"/>
      <c r="BS24" s="38"/>
      <c r="BT24" s="113"/>
      <c r="BU24" s="113"/>
      <c r="BV24" s="113"/>
      <c r="BW24" s="113"/>
      <c r="BX24" s="38"/>
      <c r="BY24" s="38"/>
      <c r="BZ24" s="113"/>
      <c r="CA24" s="113"/>
      <c r="CB24" s="113"/>
      <c r="CC24" s="113"/>
      <c r="CD24" s="38"/>
      <c r="CE24" s="38"/>
      <c r="CF24" s="113"/>
      <c r="CG24" s="113"/>
      <c r="CH24" s="113"/>
      <c r="CI24" s="113"/>
      <c r="CJ24" s="38"/>
      <c r="CK24" s="38"/>
      <c r="CL24" s="113"/>
      <c r="CM24" s="113"/>
      <c r="CN24" s="113"/>
      <c r="CO24" s="113"/>
      <c r="CP24" s="38"/>
      <c r="CQ24" s="38"/>
      <c r="CR24" s="113"/>
      <c r="CS24" s="113"/>
      <c r="CT24" s="113"/>
      <c r="CU24" s="113"/>
      <c r="CV24" s="14"/>
    </row>
    <row r="25" spans="1:103" ht="18" customHeight="1" x14ac:dyDescent="0.4">
      <c r="D25" s="113"/>
      <c r="E25" s="113"/>
      <c r="F25" s="113"/>
      <c r="G25" s="113"/>
      <c r="H25" s="38"/>
      <c r="I25" s="38"/>
      <c r="J25" s="113"/>
      <c r="K25" s="113"/>
      <c r="L25" s="113"/>
      <c r="M25" s="113"/>
      <c r="N25" s="38"/>
      <c r="O25" s="38"/>
      <c r="P25" s="113"/>
      <c r="Q25" s="113"/>
      <c r="R25" s="113"/>
      <c r="S25" s="113"/>
      <c r="T25" s="38"/>
      <c r="U25" s="38"/>
      <c r="V25" s="113"/>
      <c r="W25" s="113"/>
      <c r="X25" s="113"/>
      <c r="Y25" s="113"/>
      <c r="Z25" s="38"/>
      <c r="AA25" s="38"/>
      <c r="AB25" s="113"/>
      <c r="AC25" s="113"/>
      <c r="AD25" s="113"/>
      <c r="AE25" s="113"/>
      <c r="AF25" s="38"/>
      <c r="AG25" s="38"/>
      <c r="AH25" s="113"/>
      <c r="AI25" s="113"/>
      <c r="AJ25" s="113"/>
      <c r="AK25" s="113"/>
      <c r="AL25" s="38"/>
      <c r="AM25" s="38"/>
      <c r="AN25" s="113"/>
      <c r="AO25" s="113"/>
      <c r="AP25" s="113"/>
      <c r="AQ25" s="113"/>
      <c r="AR25" s="38"/>
      <c r="AS25" s="38"/>
      <c r="AT25" s="113"/>
      <c r="AU25" s="113"/>
      <c r="AV25" s="113"/>
      <c r="AW25" s="113"/>
      <c r="AX25" s="38"/>
      <c r="AY25" s="38"/>
      <c r="AZ25" s="38"/>
      <c r="BA25" s="38"/>
      <c r="BB25" s="113"/>
      <c r="BC25" s="113"/>
      <c r="BD25" s="113"/>
      <c r="BE25" s="113"/>
      <c r="BF25" s="38"/>
      <c r="BG25" s="38"/>
      <c r="BH25" s="113"/>
      <c r="BI25" s="113"/>
      <c r="BJ25" s="113"/>
      <c r="BK25" s="113"/>
      <c r="BL25" s="38"/>
      <c r="BM25" s="38"/>
      <c r="BN25" s="113"/>
      <c r="BO25" s="113"/>
      <c r="BP25" s="113"/>
      <c r="BQ25" s="113"/>
      <c r="BR25" s="38"/>
      <c r="BS25" s="38"/>
      <c r="BT25" s="113"/>
      <c r="BU25" s="113"/>
      <c r="BV25" s="113"/>
      <c r="BW25" s="113"/>
      <c r="BX25" s="38"/>
      <c r="BY25" s="38"/>
      <c r="BZ25" s="113"/>
      <c r="CA25" s="113"/>
      <c r="CB25" s="113"/>
      <c r="CC25" s="113"/>
      <c r="CD25" s="38"/>
      <c r="CE25" s="38"/>
      <c r="CF25" s="113"/>
      <c r="CG25" s="113"/>
      <c r="CH25" s="113"/>
      <c r="CI25" s="113"/>
      <c r="CJ25" s="38"/>
      <c r="CK25" s="38"/>
      <c r="CL25" s="113"/>
      <c r="CM25" s="113"/>
      <c r="CN25" s="113"/>
      <c r="CO25" s="113"/>
      <c r="CP25" s="38"/>
      <c r="CQ25" s="38"/>
      <c r="CR25" s="113"/>
      <c r="CS25" s="113"/>
      <c r="CT25" s="113"/>
      <c r="CU25" s="113"/>
      <c r="CV25" s="14"/>
    </row>
    <row r="26" spans="1:103" ht="18" customHeight="1" x14ac:dyDescent="0.4">
      <c r="D26" s="113"/>
      <c r="E26" s="113"/>
      <c r="F26" s="113"/>
      <c r="G26" s="113"/>
      <c r="H26" s="38"/>
      <c r="I26" s="38"/>
      <c r="J26" s="113"/>
      <c r="K26" s="113"/>
      <c r="L26" s="113"/>
      <c r="M26" s="113"/>
      <c r="N26" s="38"/>
      <c r="O26" s="38"/>
      <c r="P26" s="113"/>
      <c r="Q26" s="113"/>
      <c r="R26" s="113"/>
      <c r="S26" s="113"/>
      <c r="T26" s="38"/>
      <c r="U26" s="38"/>
      <c r="V26" s="113"/>
      <c r="W26" s="113"/>
      <c r="X26" s="113"/>
      <c r="Y26" s="113"/>
      <c r="Z26" s="38"/>
      <c r="AA26" s="38"/>
      <c r="AB26" s="113"/>
      <c r="AC26" s="113"/>
      <c r="AD26" s="113"/>
      <c r="AE26" s="113"/>
      <c r="AF26" s="38"/>
      <c r="AG26" s="38"/>
      <c r="AH26" s="113"/>
      <c r="AI26" s="113"/>
      <c r="AJ26" s="113"/>
      <c r="AK26" s="113"/>
      <c r="AL26" s="38"/>
      <c r="AM26" s="38"/>
      <c r="AN26" s="113"/>
      <c r="AO26" s="113"/>
      <c r="AP26" s="113"/>
      <c r="AQ26" s="113"/>
      <c r="AR26" s="38"/>
      <c r="AS26" s="38"/>
      <c r="AT26" s="113"/>
      <c r="AU26" s="113"/>
      <c r="AV26" s="113"/>
      <c r="AW26" s="113"/>
      <c r="AX26" s="38"/>
      <c r="AY26" s="38"/>
      <c r="AZ26" s="38"/>
      <c r="BA26" s="38"/>
      <c r="BB26" s="113"/>
      <c r="BC26" s="113"/>
      <c r="BD26" s="113"/>
      <c r="BE26" s="113"/>
      <c r="BF26" s="38"/>
      <c r="BG26" s="38"/>
      <c r="BH26" s="113"/>
      <c r="BI26" s="113"/>
      <c r="BJ26" s="113"/>
      <c r="BK26" s="113"/>
      <c r="BL26" s="38"/>
      <c r="BM26" s="38"/>
      <c r="BN26" s="113"/>
      <c r="BO26" s="113"/>
      <c r="BP26" s="113"/>
      <c r="BQ26" s="113"/>
      <c r="BR26" s="38"/>
      <c r="BS26" s="38"/>
      <c r="BT26" s="113"/>
      <c r="BU26" s="113"/>
      <c r="BV26" s="113"/>
      <c r="BW26" s="113"/>
      <c r="BX26" s="38"/>
      <c r="BY26" s="38"/>
      <c r="BZ26" s="113"/>
      <c r="CA26" s="113"/>
      <c r="CB26" s="113"/>
      <c r="CC26" s="113"/>
      <c r="CD26" s="38"/>
      <c r="CE26" s="38"/>
      <c r="CF26" s="113"/>
      <c r="CG26" s="113"/>
      <c r="CH26" s="113"/>
      <c r="CI26" s="113"/>
      <c r="CJ26" s="38"/>
      <c r="CK26" s="38"/>
      <c r="CL26" s="113"/>
      <c r="CM26" s="113"/>
      <c r="CN26" s="113"/>
      <c r="CO26" s="113"/>
      <c r="CP26" s="38"/>
      <c r="CQ26" s="38"/>
      <c r="CR26" s="113"/>
      <c r="CS26" s="113"/>
      <c r="CT26" s="113"/>
      <c r="CU26" s="113"/>
      <c r="CV26" s="14"/>
    </row>
    <row r="27" spans="1:103" ht="18" customHeight="1" x14ac:dyDescent="0.4">
      <c r="D27" s="113"/>
      <c r="E27" s="113"/>
      <c r="F27" s="113"/>
      <c r="G27" s="113"/>
      <c r="H27" s="38"/>
      <c r="I27" s="38"/>
      <c r="J27" s="113"/>
      <c r="K27" s="113"/>
      <c r="L27" s="113"/>
      <c r="M27" s="113"/>
      <c r="N27" s="38"/>
      <c r="O27" s="38"/>
      <c r="P27" s="113"/>
      <c r="Q27" s="113"/>
      <c r="R27" s="113"/>
      <c r="S27" s="113"/>
      <c r="T27" s="38"/>
      <c r="U27" s="38"/>
      <c r="V27" s="113"/>
      <c r="W27" s="113"/>
      <c r="X27" s="113"/>
      <c r="Y27" s="113"/>
      <c r="Z27" s="38"/>
      <c r="AA27" s="38"/>
      <c r="AB27" s="113"/>
      <c r="AC27" s="113"/>
      <c r="AD27" s="113"/>
      <c r="AE27" s="113"/>
      <c r="AF27" s="38"/>
      <c r="AG27" s="38"/>
      <c r="AH27" s="113"/>
      <c r="AI27" s="113"/>
      <c r="AJ27" s="113"/>
      <c r="AK27" s="113"/>
      <c r="AL27" s="38"/>
      <c r="AM27" s="38"/>
      <c r="AN27" s="113"/>
      <c r="AO27" s="113"/>
      <c r="AP27" s="113"/>
      <c r="AQ27" s="113"/>
      <c r="AR27" s="38"/>
      <c r="AS27" s="38"/>
      <c r="AT27" s="113"/>
      <c r="AU27" s="113"/>
      <c r="AV27" s="113"/>
      <c r="AW27" s="113"/>
      <c r="AX27" s="38"/>
      <c r="AY27" s="38"/>
      <c r="AZ27" s="38"/>
      <c r="BA27" s="38"/>
      <c r="BB27" s="113"/>
      <c r="BC27" s="113"/>
      <c r="BD27" s="113"/>
      <c r="BE27" s="113"/>
      <c r="BF27" s="38"/>
      <c r="BG27" s="38"/>
      <c r="BH27" s="113"/>
      <c r="BI27" s="113"/>
      <c r="BJ27" s="113"/>
      <c r="BK27" s="113"/>
      <c r="BL27" s="38"/>
      <c r="BM27" s="38"/>
      <c r="BN27" s="113"/>
      <c r="BO27" s="113"/>
      <c r="BP27" s="113"/>
      <c r="BQ27" s="113"/>
      <c r="BR27" s="38"/>
      <c r="BS27" s="38"/>
      <c r="BT27" s="113"/>
      <c r="BU27" s="113"/>
      <c r="BV27" s="113"/>
      <c r="BW27" s="113"/>
      <c r="BX27" s="38"/>
      <c r="BY27" s="38"/>
      <c r="BZ27" s="113"/>
      <c r="CA27" s="113"/>
      <c r="CB27" s="113"/>
      <c r="CC27" s="113"/>
      <c r="CD27" s="38"/>
      <c r="CE27" s="38"/>
      <c r="CF27" s="113"/>
      <c r="CG27" s="113"/>
      <c r="CH27" s="113"/>
      <c r="CI27" s="113"/>
      <c r="CJ27" s="38"/>
      <c r="CK27" s="38"/>
      <c r="CL27" s="113"/>
      <c r="CM27" s="113"/>
      <c r="CN27" s="113"/>
      <c r="CO27" s="113"/>
      <c r="CP27" s="38"/>
      <c r="CQ27" s="38"/>
      <c r="CR27" s="113"/>
      <c r="CS27" s="113"/>
      <c r="CT27" s="113"/>
      <c r="CU27" s="113"/>
      <c r="CV27" s="14"/>
    </row>
    <row r="28" spans="1:103" ht="18" customHeight="1" x14ac:dyDescent="0.4">
      <c r="D28" s="113"/>
      <c r="E28" s="113"/>
      <c r="F28" s="113"/>
      <c r="G28" s="113"/>
      <c r="H28" s="38"/>
      <c r="I28" s="38"/>
      <c r="J28" s="113"/>
      <c r="K28" s="113"/>
      <c r="L28" s="113"/>
      <c r="M28" s="113"/>
      <c r="N28" s="38"/>
      <c r="O28" s="38"/>
      <c r="P28" s="113"/>
      <c r="Q28" s="113"/>
      <c r="R28" s="113"/>
      <c r="S28" s="113"/>
      <c r="T28" s="38"/>
      <c r="U28" s="38"/>
      <c r="V28" s="113"/>
      <c r="W28" s="113"/>
      <c r="X28" s="113"/>
      <c r="Y28" s="113"/>
      <c r="Z28" s="38"/>
      <c r="AA28" s="38"/>
      <c r="AB28" s="113"/>
      <c r="AC28" s="113"/>
      <c r="AD28" s="113"/>
      <c r="AE28" s="113"/>
      <c r="AF28" s="38"/>
      <c r="AG28" s="38"/>
      <c r="AH28" s="113"/>
      <c r="AI28" s="113"/>
      <c r="AJ28" s="113"/>
      <c r="AK28" s="113"/>
      <c r="AL28" s="38"/>
      <c r="AM28" s="38"/>
      <c r="AN28" s="113"/>
      <c r="AO28" s="113"/>
      <c r="AP28" s="113"/>
      <c r="AQ28" s="113"/>
      <c r="AR28" s="38"/>
      <c r="AS28" s="38"/>
      <c r="AT28" s="113"/>
      <c r="AU28" s="113"/>
      <c r="AV28" s="113"/>
      <c r="AW28" s="113"/>
      <c r="AX28" s="38"/>
      <c r="AY28" s="38"/>
      <c r="AZ28" s="38"/>
      <c r="BA28" s="38"/>
      <c r="BB28" s="113"/>
      <c r="BC28" s="113"/>
      <c r="BD28" s="113"/>
      <c r="BE28" s="113"/>
      <c r="BF28" s="38"/>
      <c r="BG28" s="38"/>
      <c r="BH28" s="113"/>
      <c r="BI28" s="113"/>
      <c r="BJ28" s="113"/>
      <c r="BK28" s="113"/>
      <c r="BL28" s="38"/>
      <c r="BM28" s="38"/>
      <c r="BN28" s="113"/>
      <c r="BO28" s="113"/>
      <c r="BP28" s="113"/>
      <c r="BQ28" s="113"/>
      <c r="BR28" s="38"/>
      <c r="BS28" s="38"/>
      <c r="BT28" s="113"/>
      <c r="BU28" s="113"/>
      <c r="BV28" s="113"/>
      <c r="BW28" s="113"/>
      <c r="BX28" s="38"/>
      <c r="BY28" s="38"/>
      <c r="BZ28" s="113"/>
      <c r="CA28" s="113"/>
      <c r="CB28" s="113"/>
      <c r="CC28" s="113"/>
      <c r="CD28" s="38"/>
      <c r="CE28" s="38"/>
      <c r="CF28" s="113"/>
      <c r="CG28" s="113"/>
      <c r="CH28" s="113"/>
      <c r="CI28" s="113"/>
      <c r="CJ28" s="38"/>
      <c r="CK28" s="38"/>
      <c r="CL28" s="113"/>
      <c r="CM28" s="113"/>
      <c r="CN28" s="113"/>
      <c r="CO28" s="113"/>
      <c r="CP28" s="38"/>
      <c r="CQ28" s="38"/>
      <c r="CR28" s="113"/>
      <c r="CS28" s="113"/>
      <c r="CT28" s="113"/>
      <c r="CU28" s="113"/>
      <c r="CV28" s="14"/>
    </row>
    <row r="29" spans="1:103" ht="8.1" customHeight="1" x14ac:dyDescent="0.4"/>
    <row r="30" spans="1:103" ht="18" customHeight="1" x14ac:dyDescent="0.4">
      <c r="D30" s="134" t="s">
        <v>73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BB30" s="134" t="s">
        <v>74</v>
      </c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</row>
    <row r="32" spans="1:103" ht="18" customHeight="1" x14ac:dyDescent="0.4">
      <c r="A32" s="145"/>
      <c r="B32" s="146"/>
      <c r="C32" s="146"/>
      <c r="D32" s="403" t="s">
        <v>37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404"/>
      <c r="AE32" s="146" t="s">
        <v>38</v>
      </c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7"/>
      <c r="BF32" s="145"/>
      <c r="BG32" s="146"/>
      <c r="BH32" s="146"/>
      <c r="BI32" s="403" t="s">
        <v>37</v>
      </c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404"/>
      <c r="CJ32" s="146" t="s">
        <v>38</v>
      </c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7"/>
    </row>
    <row r="33" spans="1:103" ht="18" customHeight="1" x14ac:dyDescent="0.4">
      <c r="A33" s="396" t="s">
        <v>39</v>
      </c>
      <c r="B33" s="397"/>
      <c r="C33" s="397"/>
      <c r="D33" s="398" t="str">
        <f>D21</f>
        <v>プレイフルイエロー</v>
      </c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400" t="s">
        <v>40</v>
      </c>
      <c r="Q33" s="400"/>
      <c r="R33" s="400"/>
      <c r="S33" s="399" t="str">
        <f>J21</f>
        <v>桔梗サッカー少年団</v>
      </c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401"/>
      <c r="AE33" s="400" t="str">
        <f>D34&amp;"，"&amp;S34</f>
        <v>CORAZON，砂原サッカー少年団</v>
      </c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2"/>
      <c r="AW33" s="170">
        <v>0.41666666666666669</v>
      </c>
      <c r="AX33" s="171"/>
      <c r="AY33" s="171"/>
      <c r="AZ33" s="171"/>
      <c r="BA33" s="171"/>
      <c r="BB33" s="171"/>
      <c r="BC33" s="171"/>
      <c r="BF33" s="396" t="s">
        <v>39</v>
      </c>
      <c r="BG33" s="397"/>
      <c r="BH33" s="397"/>
      <c r="BI33" s="398" t="str">
        <f>BB21</f>
        <v>北斗NOSS</v>
      </c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400" t="s">
        <v>40</v>
      </c>
      <c r="BV33" s="400"/>
      <c r="BW33" s="400"/>
      <c r="BX33" s="399" t="str">
        <f>BH21</f>
        <v>ジュニオールJ１</v>
      </c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401"/>
      <c r="CJ33" s="400" t="str">
        <f>BI34&amp;"，"&amp;BX34</f>
        <v>日吉が丘サッカー少年団，サンスポーツ２nd</v>
      </c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2"/>
    </row>
    <row r="34" spans="1:103" ht="18" customHeight="1" x14ac:dyDescent="0.4">
      <c r="A34" s="158" t="s">
        <v>41</v>
      </c>
      <c r="B34" s="159"/>
      <c r="C34" s="159"/>
      <c r="D34" s="166" t="str">
        <f>P21</f>
        <v>CORAZON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8" t="s">
        <v>40</v>
      </c>
      <c r="Q34" s="168"/>
      <c r="R34" s="168"/>
      <c r="S34" s="167" t="str">
        <f>V21</f>
        <v>砂原サッカー少年団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9"/>
      <c r="AE34" s="168" t="str">
        <f>D33&amp;"，"&amp;S33</f>
        <v>プレイフルイエロー，桔梗サッカー少年団</v>
      </c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394"/>
      <c r="AW34" s="170">
        <v>0.4375</v>
      </c>
      <c r="AX34" s="171"/>
      <c r="AY34" s="171"/>
      <c r="AZ34" s="171"/>
      <c r="BA34" s="171"/>
      <c r="BB34" s="171"/>
      <c r="BC34" s="171"/>
      <c r="BF34" s="158" t="s">
        <v>41</v>
      </c>
      <c r="BG34" s="159"/>
      <c r="BH34" s="159"/>
      <c r="BI34" s="166" t="str">
        <f>BN21</f>
        <v>日吉が丘サッカー少年団</v>
      </c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8" t="s">
        <v>40</v>
      </c>
      <c r="BV34" s="168"/>
      <c r="BW34" s="168"/>
      <c r="BX34" s="167" t="str">
        <f>BT21</f>
        <v>サンスポーツ２nd</v>
      </c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9"/>
      <c r="CJ34" s="168" t="str">
        <f>BI33&amp;"，"&amp;BX33</f>
        <v>北斗NOSS，ジュニオールJ１</v>
      </c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394"/>
    </row>
    <row r="35" spans="1:103" ht="18" customHeight="1" x14ac:dyDescent="0.4">
      <c r="A35" s="158" t="s">
        <v>42</v>
      </c>
      <c r="B35" s="159"/>
      <c r="C35" s="159"/>
      <c r="D35" s="166" t="s">
        <v>45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8" t="s">
        <v>40</v>
      </c>
      <c r="Q35" s="168"/>
      <c r="R35" s="168"/>
      <c r="S35" s="167" t="s">
        <v>46</v>
      </c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9"/>
      <c r="AE35" s="168" t="s">
        <v>213</v>
      </c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394"/>
      <c r="AW35" s="170">
        <v>0.47916666666666669</v>
      </c>
      <c r="AX35" s="171"/>
      <c r="AY35" s="171"/>
      <c r="AZ35" s="171"/>
      <c r="BA35" s="171"/>
      <c r="BB35" s="171"/>
      <c r="BC35" s="171"/>
      <c r="BF35" s="158" t="s">
        <v>42</v>
      </c>
      <c r="BG35" s="159"/>
      <c r="BH35" s="159"/>
      <c r="BI35" s="166" t="s">
        <v>47</v>
      </c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8" t="s">
        <v>40</v>
      </c>
      <c r="BV35" s="168"/>
      <c r="BW35" s="168"/>
      <c r="BX35" s="167" t="s">
        <v>48</v>
      </c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9"/>
      <c r="CJ35" s="168" t="s">
        <v>213</v>
      </c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394"/>
    </row>
    <row r="36" spans="1:103" ht="18" customHeight="1" x14ac:dyDescent="0.4">
      <c r="A36" s="158" t="s">
        <v>43</v>
      </c>
      <c r="B36" s="159"/>
      <c r="C36" s="159"/>
      <c r="D36" s="166" t="str">
        <f>AB21</f>
        <v>七飯F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8" t="s">
        <v>40</v>
      </c>
      <c r="Q36" s="168"/>
      <c r="R36" s="168"/>
      <c r="S36" s="167" t="str">
        <f>AH21</f>
        <v>サンスポーツクラブ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9"/>
      <c r="AE36" s="168" t="str">
        <f>D37&amp;"，"&amp;S37</f>
        <v>プレイフルホワイト，函館亀田サッカー少年団</v>
      </c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394"/>
      <c r="AW36" s="170">
        <v>0.58333333333333337</v>
      </c>
      <c r="AX36" s="171"/>
      <c r="AY36" s="171"/>
      <c r="AZ36" s="171"/>
      <c r="BA36" s="171"/>
      <c r="BB36" s="171"/>
      <c r="BC36" s="171"/>
      <c r="BF36" s="158" t="s">
        <v>43</v>
      </c>
      <c r="BG36" s="159"/>
      <c r="BH36" s="159"/>
      <c r="BI36" s="166" t="str">
        <f>BZ21</f>
        <v>函館サッカースクール</v>
      </c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8" t="s">
        <v>40</v>
      </c>
      <c r="BV36" s="168"/>
      <c r="BW36" s="168"/>
      <c r="BX36" s="167" t="str">
        <f>CF21</f>
        <v>アスルクラロ函館</v>
      </c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9"/>
      <c r="CJ36" s="168" t="str">
        <f>BI37&amp;"，"&amp;BX37</f>
        <v>フロンティアトルナーレ，乙部サッカー少年団</v>
      </c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394"/>
    </row>
    <row r="37" spans="1:103" ht="18" customHeight="1" x14ac:dyDescent="0.4">
      <c r="A37" s="158" t="s">
        <v>44</v>
      </c>
      <c r="B37" s="159"/>
      <c r="C37" s="159"/>
      <c r="D37" s="166" t="str">
        <f>AN21</f>
        <v>プレイフルホワイト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8" t="s">
        <v>40</v>
      </c>
      <c r="Q37" s="168"/>
      <c r="R37" s="168"/>
      <c r="S37" s="167" t="str">
        <f>AT21</f>
        <v>函館亀田サッカー少年団</v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9"/>
      <c r="AE37" s="168" t="str">
        <f>D36&amp;"，"&amp;S36</f>
        <v>七飯F，サンスポーツクラブ</v>
      </c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394"/>
      <c r="AW37" s="170">
        <v>0.60416666666666663</v>
      </c>
      <c r="AX37" s="171"/>
      <c r="AY37" s="171"/>
      <c r="AZ37" s="171"/>
      <c r="BA37" s="171"/>
      <c r="BB37" s="171"/>
      <c r="BC37" s="171"/>
      <c r="BF37" s="158" t="s">
        <v>44</v>
      </c>
      <c r="BG37" s="159"/>
      <c r="BH37" s="159"/>
      <c r="BI37" s="166" t="str">
        <f>CL21</f>
        <v>フロンティアトルナーレ</v>
      </c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8" t="s">
        <v>40</v>
      </c>
      <c r="BV37" s="168"/>
      <c r="BW37" s="168"/>
      <c r="BX37" s="167" t="str">
        <f>CR21</f>
        <v>乙部サッカー少年団</v>
      </c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9"/>
      <c r="CJ37" s="168" t="str">
        <f>BI36&amp;"，"&amp;BX36</f>
        <v>函館サッカースクール，アスルクラロ函館</v>
      </c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394"/>
    </row>
    <row r="38" spans="1:103" ht="18" customHeight="1" x14ac:dyDescent="0.4">
      <c r="A38" s="176" t="s">
        <v>49</v>
      </c>
      <c r="B38" s="177"/>
      <c r="C38" s="177"/>
      <c r="D38" s="172" t="s">
        <v>50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4" t="s">
        <v>40</v>
      </c>
      <c r="Q38" s="174"/>
      <c r="R38" s="174"/>
      <c r="S38" s="173" t="s">
        <v>54</v>
      </c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5"/>
      <c r="AE38" s="174" t="s">
        <v>214</v>
      </c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395"/>
      <c r="AW38" s="170">
        <v>0.64583333333333337</v>
      </c>
      <c r="AX38" s="171"/>
      <c r="AY38" s="171"/>
      <c r="AZ38" s="171"/>
      <c r="BA38" s="171"/>
      <c r="BB38" s="171"/>
      <c r="BC38" s="171"/>
      <c r="BF38" s="176" t="s">
        <v>49</v>
      </c>
      <c r="BG38" s="177"/>
      <c r="BH38" s="177"/>
      <c r="BI38" s="172" t="s">
        <v>51</v>
      </c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4" t="s">
        <v>40</v>
      </c>
      <c r="BV38" s="174"/>
      <c r="BW38" s="174"/>
      <c r="BX38" s="173" t="s">
        <v>52</v>
      </c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5"/>
      <c r="CJ38" s="174" t="s">
        <v>214</v>
      </c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395"/>
    </row>
    <row r="40" spans="1:103" ht="18" customHeight="1" x14ac:dyDescent="0.4">
      <c r="A40" s="165"/>
      <c r="B40" s="162"/>
      <c r="C40" s="162"/>
      <c r="D40" s="161" t="s">
        <v>37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3"/>
      <c r="AE40" s="162" t="s">
        <v>38</v>
      </c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4"/>
    </row>
    <row r="41" spans="1:103" ht="18" customHeight="1" x14ac:dyDescent="0.4">
      <c r="A41" s="158" t="s">
        <v>53</v>
      </c>
      <c r="B41" s="159"/>
      <c r="C41" s="159"/>
      <c r="D41" s="166" t="s">
        <v>96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8" t="s">
        <v>40</v>
      </c>
      <c r="Q41" s="168"/>
      <c r="R41" s="168"/>
      <c r="S41" s="167" t="s">
        <v>97</v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9"/>
      <c r="AE41" s="159" t="s">
        <v>111</v>
      </c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60"/>
      <c r="AW41" s="170">
        <v>0.41666666666666669</v>
      </c>
      <c r="AX41" s="171"/>
      <c r="AY41" s="171"/>
      <c r="AZ41" s="171"/>
      <c r="BA41" s="171"/>
      <c r="BB41" s="171"/>
      <c r="BC41" s="171"/>
    </row>
    <row r="42" spans="1:103" ht="18" customHeight="1" x14ac:dyDescent="0.4">
      <c r="A42" s="158" t="s">
        <v>108</v>
      </c>
      <c r="B42" s="159"/>
      <c r="C42" s="159"/>
      <c r="D42" s="166" t="s">
        <v>98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8" t="s">
        <v>40</v>
      </c>
      <c r="Q42" s="168"/>
      <c r="R42" s="168"/>
      <c r="S42" s="167" t="s">
        <v>99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9"/>
      <c r="AE42" s="159" t="s">
        <v>111</v>
      </c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60"/>
      <c r="AW42" s="170">
        <v>0.4375</v>
      </c>
      <c r="AX42" s="171"/>
      <c r="AY42" s="171"/>
      <c r="AZ42" s="171"/>
      <c r="BA42" s="171"/>
      <c r="BB42" s="171"/>
      <c r="BC42" s="171"/>
    </row>
    <row r="43" spans="1:103" ht="18" customHeight="1" x14ac:dyDescent="0.4">
      <c r="A43" s="158" t="s">
        <v>109</v>
      </c>
      <c r="B43" s="159"/>
      <c r="C43" s="159"/>
      <c r="D43" s="166" t="s">
        <v>104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8" t="s">
        <v>40</v>
      </c>
      <c r="Q43" s="168"/>
      <c r="R43" s="168"/>
      <c r="S43" s="167" t="s">
        <v>105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9"/>
      <c r="AE43" s="159" t="s">
        <v>111</v>
      </c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60"/>
      <c r="AW43" s="170">
        <v>0.47916666666666669</v>
      </c>
      <c r="AX43" s="171"/>
      <c r="AY43" s="171"/>
      <c r="AZ43" s="171"/>
      <c r="BA43" s="171"/>
      <c r="BB43" s="171"/>
      <c r="BC43" s="171"/>
    </row>
    <row r="44" spans="1:103" ht="18" customHeight="1" x14ac:dyDescent="0.4">
      <c r="A44" s="158" t="s">
        <v>110</v>
      </c>
      <c r="B44" s="159"/>
      <c r="C44" s="159"/>
      <c r="D44" s="166" t="s">
        <v>107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8" t="s">
        <v>40</v>
      </c>
      <c r="Q44" s="168"/>
      <c r="R44" s="168"/>
      <c r="S44" s="167" t="s">
        <v>106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9"/>
      <c r="AE44" s="159" t="s">
        <v>111</v>
      </c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60"/>
      <c r="AW44" s="170">
        <v>0.5</v>
      </c>
      <c r="AX44" s="171"/>
      <c r="AY44" s="171"/>
      <c r="AZ44" s="171"/>
      <c r="BA44" s="171"/>
      <c r="BB44" s="171"/>
      <c r="BC44" s="171"/>
    </row>
    <row r="46" spans="1:103" ht="18" customHeight="1" x14ac:dyDescent="0.4">
      <c r="A46" s="405" t="s">
        <v>217</v>
      </c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</row>
    <row r="47" spans="1:103" ht="18" customHeight="1" x14ac:dyDescent="0.4">
      <c r="A47" s="405" t="s">
        <v>215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</row>
    <row r="48" spans="1:103" ht="18" customHeight="1" x14ac:dyDescent="0.4">
      <c r="A48" s="405" t="s">
        <v>216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</row>
    <row r="49" spans="1:103" ht="18" customHeight="1" x14ac:dyDescent="0.4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</row>
    <row r="50" spans="1:103" ht="18" customHeight="1" x14ac:dyDescent="0.4">
      <c r="A50" s="405" t="s">
        <v>218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</row>
    <row r="51" spans="1:103" ht="18" customHeight="1" x14ac:dyDescent="0.4">
      <c r="A51" s="405" t="s">
        <v>219</v>
      </c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5"/>
      <c r="CT51" s="405"/>
      <c r="CU51" s="405"/>
      <c r="CV51" s="405"/>
      <c r="CW51" s="405"/>
      <c r="CX51" s="405"/>
      <c r="CY51" s="405"/>
    </row>
    <row r="52" spans="1:103" ht="18" customHeight="1" x14ac:dyDescent="0.4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</row>
    <row r="53" spans="1:103" ht="18" customHeight="1" x14ac:dyDescent="0.4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</row>
    <row r="54" spans="1:103" ht="18" customHeight="1" x14ac:dyDescent="0.4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</row>
    <row r="55" spans="1:103" ht="18" customHeight="1" x14ac:dyDescent="0.4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</row>
    <row r="56" spans="1:103" ht="18" customHeight="1" x14ac:dyDescent="0.4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</row>
    <row r="57" spans="1:103" ht="18" customHeight="1" x14ac:dyDescent="0.4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</row>
    <row r="58" spans="1:103" ht="18" customHeight="1" x14ac:dyDescent="0.4">
      <c r="A58" s="405"/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</row>
    <row r="59" spans="1:103" ht="18" customHeight="1" x14ac:dyDescent="0.4">
      <c r="A59" s="405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</row>
  </sheetData>
  <mergeCells count="182">
    <mergeCell ref="A55:CY55"/>
    <mergeCell ref="A56:CY56"/>
    <mergeCell ref="A57:CY57"/>
    <mergeCell ref="A58:CY58"/>
    <mergeCell ref="A59:CY59"/>
    <mergeCell ref="A46:CY46"/>
    <mergeCell ref="A47:CY47"/>
    <mergeCell ref="A48:CY48"/>
    <mergeCell ref="A49:CY49"/>
    <mergeCell ref="A50:CY50"/>
    <mergeCell ref="A51:CY51"/>
    <mergeCell ref="A52:CY52"/>
    <mergeCell ref="A53:CY53"/>
    <mergeCell ref="A54:CY54"/>
    <mergeCell ref="A44:C44"/>
    <mergeCell ref="D44:O44"/>
    <mergeCell ref="P44:R44"/>
    <mergeCell ref="S44:AD44"/>
    <mergeCell ref="AE44:AT44"/>
    <mergeCell ref="AW42:BC42"/>
    <mergeCell ref="AW43:BC43"/>
    <mergeCell ref="AW44:BC44"/>
    <mergeCell ref="A42:C42"/>
    <mergeCell ref="A43:C43"/>
    <mergeCell ref="D42:O42"/>
    <mergeCell ref="P42:R42"/>
    <mergeCell ref="S42:AD42"/>
    <mergeCell ref="AE42:AT42"/>
    <mergeCell ref="D43:O43"/>
    <mergeCell ref="P43:R43"/>
    <mergeCell ref="S43:AD43"/>
    <mergeCell ref="AE43:AT43"/>
    <mergeCell ref="AW41:BC41"/>
    <mergeCell ref="BI38:BT38"/>
    <mergeCell ref="BU38:BW38"/>
    <mergeCell ref="BX38:CI38"/>
    <mergeCell ref="CJ38:CY38"/>
    <mergeCell ref="AE37:AT37"/>
    <mergeCell ref="AE38:AT38"/>
    <mergeCell ref="AE40:AT40"/>
    <mergeCell ref="AE41:AT41"/>
    <mergeCell ref="BX37:CI37"/>
    <mergeCell ref="CB19:CG19"/>
    <mergeCell ref="BG15:BS15"/>
    <mergeCell ref="BW13:CB14"/>
    <mergeCell ref="CH17:CM17"/>
    <mergeCell ref="BF38:BH38"/>
    <mergeCell ref="BX36:CI36"/>
    <mergeCell ref="CJ36:CY36"/>
    <mergeCell ref="BX35:CI35"/>
    <mergeCell ref="CJ35:CY35"/>
    <mergeCell ref="BX34:CI34"/>
    <mergeCell ref="CJ34:CY34"/>
    <mergeCell ref="CH16:CM16"/>
    <mergeCell ref="CJ37:CY37"/>
    <mergeCell ref="AW34:BC34"/>
    <mergeCell ref="AW35:BC35"/>
    <mergeCell ref="AW36:BC36"/>
    <mergeCell ref="AW37:BC37"/>
    <mergeCell ref="AW38:BC38"/>
    <mergeCell ref="BF37:BH37"/>
    <mergeCell ref="BI37:BT37"/>
    <mergeCell ref="BU37:BW37"/>
    <mergeCell ref="BF36:BH36"/>
    <mergeCell ref="BI36:BT36"/>
    <mergeCell ref="BU36:BW36"/>
    <mergeCell ref="BF35:BH35"/>
    <mergeCell ref="BI35:BT35"/>
    <mergeCell ref="BU35:BW35"/>
    <mergeCell ref="BF34:BH34"/>
    <mergeCell ref="BI34:BT34"/>
    <mergeCell ref="BU34:BW34"/>
    <mergeCell ref="A41:C41"/>
    <mergeCell ref="D37:O37"/>
    <mergeCell ref="D41:O41"/>
    <mergeCell ref="A36:C36"/>
    <mergeCell ref="D36:O36"/>
    <mergeCell ref="P36:R36"/>
    <mergeCell ref="S36:AD36"/>
    <mergeCell ref="AE36:AT36"/>
    <mergeCell ref="A35:C35"/>
    <mergeCell ref="D35:O35"/>
    <mergeCell ref="P35:R35"/>
    <mergeCell ref="S35:AD35"/>
    <mergeCell ref="P37:R37"/>
    <mergeCell ref="S37:AD37"/>
    <mergeCell ref="D38:O38"/>
    <mergeCell ref="P38:R38"/>
    <mergeCell ref="S38:AD38"/>
    <mergeCell ref="A37:C37"/>
    <mergeCell ref="A38:C38"/>
    <mergeCell ref="A40:C40"/>
    <mergeCell ref="D40:AD40"/>
    <mergeCell ref="P41:R41"/>
    <mergeCell ref="S41:AD41"/>
    <mergeCell ref="AE34:AT34"/>
    <mergeCell ref="AE35:AT35"/>
    <mergeCell ref="S33:AD33"/>
    <mergeCell ref="A34:C34"/>
    <mergeCell ref="D34:O34"/>
    <mergeCell ref="P34:R34"/>
    <mergeCell ref="S34:AD34"/>
    <mergeCell ref="AE33:AT33"/>
    <mergeCell ref="D33:O33"/>
    <mergeCell ref="P33:R33"/>
    <mergeCell ref="D30:AW30"/>
    <mergeCell ref="BB30:CU30"/>
    <mergeCell ref="A33:C33"/>
    <mergeCell ref="AT21:AW28"/>
    <mergeCell ref="BB21:BE28"/>
    <mergeCell ref="BH21:BK28"/>
    <mergeCell ref="BN21:BQ28"/>
    <mergeCell ref="BT21:BW28"/>
    <mergeCell ref="BZ21:CC28"/>
    <mergeCell ref="CJ33:CY33"/>
    <mergeCell ref="CF21:CI28"/>
    <mergeCell ref="CL21:CO28"/>
    <mergeCell ref="CR21:CU28"/>
    <mergeCell ref="D32:AD32"/>
    <mergeCell ref="AE32:AT32"/>
    <mergeCell ref="BF32:BH32"/>
    <mergeCell ref="BI32:CI32"/>
    <mergeCell ref="CJ32:CY32"/>
    <mergeCell ref="BF33:BH33"/>
    <mergeCell ref="BI33:BT33"/>
    <mergeCell ref="BU33:BW33"/>
    <mergeCell ref="BX33:CI33"/>
    <mergeCell ref="AW33:BC33"/>
    <mergeCell ref="A32:C32"/>
    <mergeCell ref="V20:Y20"/>
    <mergeCell ref="AB20:AE20"/>
    <mergeCell ref="AH20:AK20"/>
    <mergeCell ref="AN20:AQ20"/>
    <mergeCell ref="D21:G28"/>
    <mergeCell ref="J21:M28"/>
    <mergeCell ref="P21:S28"/>
    <mergeCell ref="V21:Y28"/>
    <mergeCell ref="AB21:AE28"/>
    <mergeCell ref="AH21:AK28"/>
    <mergeCell ref="AN21:AQ28"/>
    <mergeCell ref="AT20:AW20"/>
    <mergeCell ref="BB20:BE20"/>
    <mergeCell ref="CF20:CI20"/>
    <mergeCell ref="CL20:CO20"/>
    <mergeCell ref="AX13:BA14"/>
    <mergeCell ref="I15:T15"/>
    <mergeCell ref="AG15:AR15"/>
    <mergeCell ref="CE15:CP15"/>
    <mergeCell ref="F18:K18"/>
    <mergeCell ref="R18:W18"/>
    <mergeCell ref="AD18:AI18"/>
    <mergeCell ref="AP18:AU18"/>
    <mergeCell ref="BD18:BI18"/>
    <mergeCell ref="BP18:BU18"/>
    <mergeCell ref="CB18:CG18"/>
    <mergeCell ref="CN18:CS18"/>
    <mergeCell ref="CR20:CU20"/>
    <mergeCell ref="BH20:BK20"/>
    <mergeCell ref="BN20:BQ20"/>
    <mergeCell ref="BT20:BW20"/>
    <mergeCell ref="BZ20:CC20"/>
    <mergeCell ref="D20:G20"/>
    <mergeCell ref="J20:M20"/>
    <mergeCell ref="P20:S20"/>
    <mergeCell ref="Y13:AB14"/>
    <mergeCell ref="W13:X14"/>
    <mergeCell ref="AX15:BA15"/>
    <mergeCell ref="AV15:AW15"/>
    <mergeCell ref="A2:CY3"/>
    <mergeCell ref="A5:CY5"/>
    <mergeCell ref="AS7:BP7"/>
    <mergeCell ref="AX9:BA9"/>
    <mergeCell ref="AN10:BK10"/>
    <mergeCell ref="Y11:AB12"/>
    <mergeCell ref="BX11:CA12"/>
    <mergeCell ref="CB7:CH7"/>
    <mergeCell ref="CB8:CH8"/>
    <mergeCell ref="CB9:CH9"/>
    <mergeCell ref="CI7:CY7"/>
    <mergeCell ref="CI8:CY8"/>
    <mergeCell ref="CI9:CY9"/>
    <mergeCell ref="AL7:AR7"/>
  </mergeCells>
  <phoneticPr fontId="1"/>
  <pageMargins left="0.39370078740157483" right="0" top="0.39370078740157483" bottom="0.39370078740157483" header="0.31496062992125984" footer="0.31496062992125984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"/>
  <sheetViews>
    <sheetView view="pageBreakPreview" zoomScaleNormal="100" zoomScaleSheetLayoutView="100" workbookViewId="0">
      <selection activeCell="V79" sqref="A79:XFD79"/>
    </sheetView>
  </sheetViews>
  <sheetFormatPr defaultColWidth="12.875" defaultRowHeight="18.75" x14ac:dyDescent="0.4"/>
  <cols>
    <col min="1" max="1" width="12.875" style="13"/>
    <col min="2" max="16" width="3.375" style="13" customWidth="1"/>
    <col min="17" max="21" width="10" style="13" customWidth="1"/>
    <col min="22" max="16384" width="12.875" style="13"/>
  </cols>
  <sheetData>
    <row r="1" spans="1:21" x14ac:dyDescent="0.4">
      <c r="A1" s="185" t="s">
        <v>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1" x14ac:dyDescent="0.4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x14ac:dyDescent="0.4">
      <c r="A3" s="13" t="s">
        <v>1</v>
      </c>
    </row>
    <row r="4" spans="1:21" x14ac:dyDescent="0.4">
      <c r="A4" s="234"/>
      <c r="B4" s="235">
        <f>A6</f>
        <v>0</v>
      </c>
      <c r="C4" s="236"/>
      <c r="D4" s="236"/>
      <c r="E4" s="236">
        <f>A8</f>
        <v>0</v>
      </c>
      <c r="F4" s="236"/>
      <c r="G4" s="236"/>
      <c r="H4" s="236">
        <f>A10</f>
        <v>0</v>
      </c>
      <c r="I4" s="236"/>
      <c r="J4" s="236"/>
      <c r="K4" s="236">
        <f>A12</f>
        <v>0</v>
      </c>
      <c r="L4" s="236"/>
      <c r="M4" s="236"/>
      <c r="N4" s="234" t="s">
        <v>55</v>
      </c>
      <c r="O4" s="234"/>
      <c r="P4" s="234"/>
      <c r="Q4" s="234" t="s">
        <v>56</v>
      </c>
      <c r="R4" s="234" t="s">
        <v>57</v>
      </c>
      <c r="S4" s="234" t="s">
        <v>58</v>
      </c>
      <c r="T4" s="234" t="s">
        <v>59</v>
      </c>
    </row>
    <row r="5" spans="1:21" x14ac:dyDescent="0.4">
      <c r="A5" s="234"/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4"/>
      <c r="O5" s="234"/>
      <c r="P5" s="234"/>
      <c r="Q5" s="234"/>
      <c r="R5" s="234"/>
      <c r="S5" s="234"/>
      <c r="T5" s="234"/>
    </row>
    <row r="6" spans="1:21" ht="18.75" customHeight="1" x14ac:dyDescent="0.4">
      <c r="A6" s="209"/>
      <c r="B6" s="213"/>
      <c r="C6" s="214"/>
      <c r="D6" s="215"/>
      <c r="E6" s="230" t="str">
        <f>IF(E7="","",IF(E7=G7,"△",IF(E7&gt;G7,"○","×")))</f>
        <v/>
      </c>
      <c r="F6" s="231"/>
      <c r="G6" s="232"/>
      <c r="H6" s="230" t="str">
        <f>IF(H7="","",IF(H7=J7,"△",IF(H7&gt;J7,"○","×")))</f>
        <v/>
      </c>
      <c r="I6" s="231"/>
      <c r="J6" s="232"/>
      <c r="K6" s="230" t="str">
        <f>IF(K7="","",IF(K7=M7,"△",IF(K7&gt;M7,"○","×")))</f>
        <v/>
      </c>
      <c r="L6" s="231"/>
      <c r="M6" s="232"/>
      <c r="N6" s="222">
        <f>COUNTIF(B6:M6,"○")*3+COUNTIF(B6:M6,"△")*1</f>
        <v>0</v>
      </c>
      <c r="O6" s="223"/>
      <c r="P6" s="224"/>
      <c r="Q6" s="233">
        <f>IFERROR(R6-S6,"")</f>
        <v>0</v>
      </c>
      <c r="R6" s="220">
        <f>IFERROR(B7+E7+H7+K7,"")</f>
        <v>0</v>
      </c>
      <c r="S6" s="220">
        <f>IFERROR(D7+G7+J7+M7,"")</f>
        <v>0</v>
      </c>
      <c r="T6" s="228"/>
    </row>
    <row r="7" spans="1:21" ht="18.75" customHeight="1" x14ac:dyDescent="0.4">
      <c r="A7" s="209"/>
      <c r="B7" s="216"/>
      <c r="C7" s="217"/>
      <c r="D7" s="218"/>
      <c r="E7" s="8"/>
      <c r="F7" s="9" t="s">
        <v>60</v>
      </c>
      <c r="G7" s="10"/>
      <c r="H7" s="8"/>
      <c r="I7" s="9" t="s">
        <v>60</v>
      </c>
      <c r="J7" s="10"/>
      <c r="K7" s="8"/>
      <c r="L7" s="9" t="s">
        <v>60</v>
      </c>
      <c r="M7" s="10"/>
      <c r="N7" s="225"/>
      <c r="O7" s="226"/>
      <c r="P7" s="227"/>
      <c r="Q7" s="220"/>
      <c r="R7" s="221"/>
      <c r="S7" s="221"/>
      <c r="T7" s="229"/>
    </row>
    <row r="8" spans="1:21" ht="18.75" customHeight="1" x14ac:dyDescent="0.4">
      <c r="A8" s="209"/>
      <c r="B8" s="210" t="str">
        <f>IF(B9="","",IF(B9=D9,"△",IF(B9&gt;D9,"○","×")))</f>
        <v/>
      </c>
      <c r="C8" s="210"/>
      <c r="D8" s="211"/>
      <c r="E8" s="213"/>
      <c r="F8" s="214"/>
      <c r="G8" s="215"/>
      <c r="H8" s="212" t="str">
        <f>IF(H9="","",IF(H9=J9,"△",IF(H9&gt;J9,"○","×")))</f>
        <v/>
      </c>
      <c r="I8" s="210"/>
      <c r="J8" s="211"/>
      <c r="K8" s="212" t="str">
        <f>IF(K9="","",IF(K9=M9,"△",IF(K9&gt;M9,"○","×")))</f>
        <v/>
      </c>
      <c r="L8" s="210"/>
      <c r="M8" s="211"/>
      <c r="N8" s="222">
        <f t="shared" ref="N8" si="0">COUNTIF(B8:M8,"○")*3+COUNTIF(B8:M8,"△")*1</f>
        <v>0</v>
      </c>
      <c r="O8" s="223"/>
      <c r="P8" s="224"/>
      <c r="Q8" s="219" t="str">
        <f>IFERROR(R8-S8,"")</f>
        <v/>
      </c>
      <c r="R8" s="220" t="str">
        <f t="shared" ref="R8" si="1">IFERROR(B9+E9+H9+K9,"")</f>
        <v/>
      </c>
      <c r="S8" s="220" t="str">
        <f t="shared" ref="S8" si="2">IFERROR(D9+G9+J9+M9,"")</f>
        <v/>
      </c>
      <c r="T8" s="229"/>
    </row>
    <row r="9" spans="1:21" ht="18.75" customHeight="1" x14ac:dyDescent="0.4">
      <c r="A9" s="209"/>
      <c r="B9" s="9" t="str">
        <f>IF(G7="","",G7)</f>
        <v/>
      </c>
      <c r="C9" s="9" t="s">
        <v>60</v>
      </c>
      <c r="D9" s="11" t="str">
        <f>IF(E7="","",E7)</f>
        <v/>
      </c>
      <c r="E9" s="216"/>
      <c r="F9" s="217"/>
      <c r="G9" s="218"/>
      <c r="H9" s="8"/>
      <c r="I9" s="9" t="s">
        <v>60</v>
      </c>
      <c r="J9" s="10"/>
      <c r="K9" s="8"/>
      <c r="L9" s="9" t="s">
        <v>60</v>
      </c>
      <c r="M9" s="10"/>
      <c r="N9" s="225"/>
      <c r="O9" s="226"/>
      <c r="P9" s="227"/>
      <c r="Q9" s="220"/>
      <c r="R9" s="221"/>
      <c r="S9" s="221"/>
      <c r="T9" s="229"/>
    </row>
    <row r="10" spans="1:21" ht="18.75" customHeight="1" x14ac:dyDescent="0.4">
      <c r="A10" s="209"/>
      <c r="B10" s="210" t="str">
        <f>IF(B11="","",IF(B11=D11,"△",IF(B11&gt;D11,"○","×")))</f>
        <v/>
      </c>
      <c r="C10" s="210"/>
      <c r="D10" s="211"/>
      <c r="E10" s="212" t="str">
        <f>IF(E11="","",IF(E11=G11,"△",IF(E11&gt;G11,"○","×")))</f>
        <v/>
      </c>
      <c r="F10" s="210"/>
      <c r="G10" s="211"/>
      <c r="H10" s="213"/>
      <c r="I10" s="214"/>
      <c r="J10" s="215"/>
      <c r="K10" s="212" t="str">
        <f>IF(K11="","",IF(K11=M11,"△",IF(K11&gt;M11,"○","×")))</f>
        <v/>
      </c>
      <c r="L10" s="210"/>
      <c r="M10" s="211"/>
      <c r="N10" s="222">
        <f t="shared" ref="N10" si="3">COUNTIF(B10:M10,"○")*3+COUNTIF(B10:M10,"△")*1</f>
        <v>0</v>
      </c>
      <c r="O10" s="223"/>
      <c r="P10" s="224"/>
      <c r="Q10" s="219" t="str">
        <f>IFERROR(R10-S10,"")</f>
        <v/>
      </c>
      <c r="R10" s="220" t="str">
        <f t="shared" ref="R10" si="4">IFERROR(B11+E11+H11+K11,"")</f>
        <v/>
      </c>
      <c r="S10" s="220" t="str">
        <f t="shared" ref="S10" si="5">IFERROR(D11+G11+J11+M11,"")</f>
        <v/>
      </c>
      <c r="T10" s="229"/>
    </row>
    <row r="11" spans="1:21" ht="18.75" customHeight="1" x14ac:dyDescent="0.4">
      <c r="A11" s="209"/>
      <c r="B11" s="9" t="str">
        <f>IF(J7="","",J7)</f>
        <v/>
      </c>
      <c r="C11" s="9" t="s">
        <v>60</v>
      </c>
      <c r="D11" s="11" t="str">
        <f>IF(H7="","",H7)</f>
        <v/>
      </c>
      <c r="E11" s="12" t="str">
        <f>IF(J9="","",J9)</f>
        <v/>
      </c>
      <c r="F11" s="9" t="s">
        <v>60</v>
      </c>
      <c r="G11" s="11" t="str">
        <f>IF(H9="","",H9)</f>
        <v/>
      </c>
      <c r="H11" s="216"/>
      <c r="I11" s="217"/>
      <c r="J11" s="218"/>
      <c r="K11" s="8"/>
      <c r="L11" s="9" t="s">
        <v>60</v>
      </c>
      <c r="M11" s="10"/>
      <c r="N11" s="225"/>
      <c r="O11" s="226"/>
      <c r="P11" s="227"/>
      <c r="Q11" s="220"/>
      <c r="R11" s="221"/>
      <c r="S11" s="221"/>
      <c r="T11" s="229"/>
    </row>
    <row r="12" spans="1:21" ht="18.75" customHeight="1" x14ac:dyDescent="0.4">
      <c r="A12" s="209"/>
      <c r="B12" s="210" t="str">
        <f>IF(B13="","",IF(B13=D13,"△",IF(B13&gt;D13,"○","×")))</f>
        <v/>
      </c>
      <c r="C12" s="210"/>
      <c r="D12" s="211"/>
      <c r="E12" s="212" t="str">
        <f>IF(E13="","",IF(E13=G13,"△",IF(E13&gt;G13,"○","×")))</f>
        <v/>
      </c>
      <c r="F12" s="210"/>
      <c r="G12" s="211"/>
      <c r="H12" s="212" t="str">
        <f>IF(H13="","",IF(H13=J13,"△",IF(H13&gt;J13,"○","×")))</f>
        <v/>
      </c>
      <c r="I12" s="210"/>
      <c r="J12" s="211"/>
      <c r="K12" s="213"/>
      <c r="L12" s="214"/>
      <c r="M12" s="215"/>
      <c r="N12" s="222">
        <f t="shared" ref="N12" si="6">COUNTIF(B12:M12,"○")*3+COUNTIF(B12:M12,"△")*1</f>
        <v>0</v>
      </c>
      <c r="O12" s="223"/>
      <c r="P12" s="224"/>
      <c r="Q12" s="219" t="str">
        <f>IFERROR(R12-S12,"")</f>
        <v/>
      </c>
      <c r="R12" s="220" t="str">
        <f t="shared" ref="R12" si="7">IFERROR(B13+E13+H13+K13,"")</f>
        <v/>
      </c>
      <c r="S12" s="220" t="str">
        <f t="shared" ref="S12" si="8">IFERROR(D13+G13+J13+M13,"")</f>
        <v/>
      </c>
      <c r="T12" s="229"/>
    </row>
    <row r="13" spans="1:21" ht="18.75" customHeight="1" x14ac:dyDescent="0.4">
      <c r="A13" s="209"/>
      <c r="B13" s="9" t="str">
        <f>IF(M7="","",M7)</f>
        <v/>
      </c>
      <c r="C13" s="9" t="s">
        <v>60</v>
      </c>
      <c r="D13" s="11" t="str">
        <f>IF(K7="","",K7)</f>
        <v/>
      </c>
      <c r="E13" s="12" t="str">
        <f>IF(M9="","",M9)</f>
        <v/>
      </c>
      <c r="F13" s="9" t="s">
        <v>60</v>
      </c>
      <c r="G13" s="11" t="str">
        <f>IF(K9="","",K9)</f>
        <v/>
      </c>
      <c r="H13" s="12" t="str">
        <f>IF(M11="","",M11)</f>
        <v/>
      </c>
      <c r="I13" s="9" t="s">
        <v>60</v>
      </c>
      <c r="J13" s="11" t="str">
        <f>IF(K11="","",K11)</f>
        <v/>
      </c>
      <c r="K13" s="216"/>
      <c r="L13" s="217"/>
      <c r="M13" s="218"/>
      <c r="N13" s="225"/>
      <c r="O13" s="226"/>
      <c r="P13" s="227"/>
      <c r="Q13" s="220"/>
      <c r="R13" s="221"/>
      <c r="S13" s="221"/>
      <c r="T13" s="229"/>
    </row>
    <row r="15" spans="1:21" x14ac:dyDescent="0.4">
      <c r="A15" s="13" t="s">
        <v>2</v>
      </c>
    </row>
    <row r="16" spans="1:21" x14ac:dyDescent="0.4">
      <c r="A16" s="234"/>
      <c r="B16" s="235">
        <f>A18</f>
        <v>0</v>
      </c>
      <c r="C16" s="236"/>
      <c r="D16" s="236"/>
      <c r="E16" s="236">
        <f>A20</f>
        <v>0</v>
      </c>
      <c r="F16" s="236"/>
      <c r="G16" s="236"/>
      <c r="H16" s="236">
        <f>A22</f>
        <v>0</v>
      </c>
      <c r="I16" s="236"/>
      <c r="J16" s="236"/>
      <c r="K16" s="236">
        <f>A24</f>
        <v>0</v>
      </c>
      <c r="L16" s="236"/>
      <c r="M16" s="236"/>
      <c r="N16" s="234" t="s">
        <v>55</v>
      </c>
      <c r="O16" s="234"/>
      <c r="P16" s="234"/>
      <c r="Q16" s="234" t="s">
        <v>56</v>
      </c>
      <c r="R16" s="234" t="s">
        <v>57</v>
      </c>
      <c r="S16" s="234" t="s">
        <v>58</v>
      </c>
      <c r="T16" s="234" t="s">
        <v>59</v>
      </c>
    </row>
    <row r="17" spans="1:20" x14ac:dyDescent="0.4">
      <c r="A17" s="234"/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4"/>
      <c r="O17" s="234"/>
      <c r="P17" s="234"/>
      <c r="Q17" s="234"/>
      <c r="R17" s="234"/>
      <c r="S17" s="234"/>
      <c r="T17" s="234"/>
    </row>
    <row r="18" spans="1:20" ht="18.75" customHeight="1" x14ac:dyDescent="0.4">
      <c r="A18" s="209"/>
      <c r="B18" s="213"/>
      <c r="C18" s="214"/>
      <c r="D18" s="215"/>
      <c r="E18" s="230" t="str">
        <f>IF(E19="","",IF(E19=G19,"△",IF(E19&gt;G19,"○","×")))</f>
        <v/>
      </c>
      <c r="F18" s="231"/>
      <c r="G18" s="232"/>
      <c r="H18" s="230" t="str">
        <f>IF(H19="","",IF(H19=J19,"△",IF(H19&gt;J19,"○","×")))</f>
        <v/>
      </c>
      <c r="I18" s="231"/>
      <c r="J18" s="232"/>
      <c r="K18" s="230" t="str">
        <f>IF(K19="","",IF(K19=M19,"△",IF(K19&gt;M19,"○","×")))</f>
        <v/>
      </c>
      <c r="L18" s="231"/>
      <c r="M18" s="232"/>
      <c r="N18" s="222">
        <f>COUNTIF(B18:M18,"○")*3+COUNTIF(B18:M18,"△")*1</f>
        <v>0</v>
      </c>
      <c r="O18" s="223"/>
      <c r="P18" s="224"/>
      <c r="Q18" s="233">
        <f>IFERROR(R18-S18,"")</f>
        <v>0</v>
      </c>
      <c r="R18" s="220">
        <f>IFERROR(B19+E19+H19+K19,"")</f>
        <v>0</v>
      </c>
      <c r="S18" s="220">
        <f>IFERROR(D19+G19+J19+M19,"")</f>
        <v>0</v>
      </c>
      <c r="T18" s="228"/>
    </row>
    <row r="19" spans="1:20" ht="18.75" customHeight="1" x14ac:dyDescent="0.4">
      <c r="A19" s="209"/>
      <c r="B19" s="216"/>
      <c r="C19" s="217"/>
      <c r="D19" s="218"/>
      <c r="E19" s="8"/>
      <c r="F19" s="9" t="s">
        <v>60</v>
      </c>
      <c r="G19" s="10"/>
      <c r="H19" s="8"/>
      <c r="I19" s="9" t="s">
        <v>60</v>
      </c>
      <c r="J19" s="10"/>
      <c r="K19" s="8"/>
      <c r="L19" s="9" t="s">
        <v>60</v>
      </c>
      <c r="M19" s="10"/>
      <c r="N19" s="225"/>
      <c r="O19" s="226"/>
      <c r="P19" s="227"/>
      <c r="Q19" s="220"/>
      <c r="R19" s="221"/>
      <c r="S19" s="221"/>
      <c r="T19" s="229"/>
    </row>
    <row r="20" spans="1:20" ht="18.75" customHeight="1" x14ac:dyDescent="0.4">
      <c r="A20" s="209"/>
      <c r="B20" s="210" t="str">
        <f>IF(B21="","",IF(B21=D21,"△",IF(B21&gt;D21,"○","×")))</f>
        <v/>
      </c>
      <c r="C20" s="210"/>
      <c r="D20" s="211"/>
      <c r="E20" s="213"/>
      <c r="F20" s="214"/>
      <c r="G20" s="215"/>
      <c r="H20" s="212" t="str">
        <f>IF(H21="","",IF(H21=J21,"△",IF(H21&gt;J21,"○","×")))</f>
        <v/>
      </c>
      <c r="I20" s="210"/>
      <c r="J20" s="211"/>
      <c r="K20" s="212" t="str">
        <f>IF(K21="","",IF(K21=M21,"△",IF(K21&gt;M21,"○","×")))</f>
        <v/>
      </c>
      <c r="L20" s="210"/>
      <c r="M20" s="211"/>
      <c r="N20" s="222">
        <f t="shared" ref="N20" si="9">COUNTIF(B20:M20,"○")*3+COUNTIF(B20:M20,"△")*1</f>
        <v>0</v>
      </c>
      <c r="O20" s="223"/>
      <c r="P20" s="224"/>
      <c r="Q20" s="219" t="str">
        <f>IFERROR(R20-S20,"")</f>
        <v/>
      </c>
      <c r="R20" s="220" t="str">
        <f t="shared" ref="R20" si="10">IFERROR(B21+E21+H21+K21,"")</f>
        <v/>
      </c>
      <c r="S20" s="220" t="str">
        <f t="shared" ref="S20" si="11">IFERROR(D21+G21+J21+M21,"")</f>
        <v/>
      </c>
      <c r="T20" s="229"/>
    </row>
    <row r="21" spans="1:20" ht="18.75" customHeight="1" x14ac:dyDescent="0.4">
      <c r="A21" s="209"/>
      <c r="B21" s="9" t="str">
        <f>IF(G19="","",G19)</f>
        <v/>
      </c>
      <c r="C21" s="9" t="s">
        <v>60</v>
      </c>
      <c r="D21" s="11" t="str">
        <f>IF(E19="","",E19)</f>
        <v/>
      </c>
      <c r="E21" s="216"/>
      <c r="F21" s="217"/>
      <c r="G21" s="218"/>
      <c r="H21" s="8"/>
      <c r="I21" s="9" t="s">
        <v>60</v>
      </c>
      <c r="J21" s="10"/>
      <c r="K21" s="8"/>
      <c r="L21" s="9" t="s">
        <v>60</v>
      </c>
      <c r="M21" s="10"/>
      <c r="N21" s="225"/>
      <c r="O21" s="226"/>
      <c r="P21" s="227"/>
      <c r="Q21" s="220"/>
      <c r="R21" s="221"/>
      <c r="S21" s="221"/>
      <c r="T21" s="229"/>
    </row>
    <row r="22" spans="1:20" ht="18.75" customHeight="1" x14ac:dyDescent="0.4">
      <c r="A22" s="209"/>
      <c r="B22" s="210" t="str">
        <f>IF(B23="","",IF(B23=D23,"△",IF(B23&gt;D23,"○","×")))</f>
        <v/>
      </c>
      <c r="C22" s="210"/>
      <c r="D22" s="211"/>
      <c r="E22" s="212" t="str">
        <f>IF(E23="","",IF(E23=G23,"△",IF(E23&gt;G23,"○","×")))</f>
        <v/>
      </c>
      <c r="F22" s="210"/>
      <c r="G22" s="211"/>
      <c r="H22" s="213"/>
      <c r="I22" s="214"/>
      <c r="J22" s="215"/>
      <c r="K22" s="212" t="str">
        <f>IF(K23="","",IF(K23=M23,"△",IF(K23&gt;M23,"○","×")))</f>
        <v/>
      </c>
      <c r="L22" s="210"/>
      <c r="M22" s="211"/>
      <c r="N22" s="222">
        <f t="shared" ref="N22" si="12">COUNTIF(B22:M22,"○")*3+COUNTIF(B22:M22,"△")*1</f>
        <v>0</v>
      </c>
      <c r="O22" s="223"/>
      <c r="P22" s="224"/>
      <c r="Q22" s="219" t="str">
        <f>IFERROR(R22-S22,"")</f>
        <v/>
      </c>
      <c r="R22" s="220" t="str">
        <f t="shared" ref="R22" si="13">IFERROR(B23+E23+H23+K23,"")</f>
        <v/>
      </c>
      <c r="S22" s="220" t="str">
        <f t="shared" ref="S22" si="14">IFERROR(D23+G23+J23+M23,"")</f>
        <v/>
      </c>
      <c r="T22" s="229"/>
    </row>
    <row r="23" spans="1:20" ht="18.75" customHeight="1" x14ac:dyDescent="0.4">
      <c r="A23" s="209"/>
      <c r="B23" s="9" t="str">
        <f>IF(J19="","",J19)</f>
        <v/>
      </c>
      <c r="C23" s="9" t="s">
        <v>60</v>
      </c>
      <c r="D23" s="11" t="str">
        <f>IF(H19="","",H19)</f>
        <v/>
      </c>
      <c r="E23" s="12" t="str">
        <f>IF(J21="","",J21)</f>
        <v/>
      </c>
      <c r="F23" s="9" t="s">
        <v>60</v>
      </c>
      <c r="G23" s="11" t="str">
        <f>IF(H21="","",H21)</f>
        <v/>
      </c>
      <c r="H23" s="216"/>
      <c r="I23" s="217"/>
      <c r="J23" s="218"/>
      <c r="K23" s="8"/>
      <c r="L23" s="9" t="s">
        <v>60</v>
      </c>
      <c r="M23" s="10"/>
      <c r="N23" s="225"/>
      <c r="O23" s="226"/>
      <c r="P23" s="227"/>
      <c r="Q23" s="220"/>
      <c r="R23" s="221"/>
      <c r="S23" s="221"/>
      <c r="T23" s="229"/>
    </row>
    <row r="24" spans="1:20" ht="18.75" customHeight="1" x14ac:dyDescent="0.4">
      <c r="A24" s="209"/>
      <c r="B24" s="210" t="str">
        <f>IF(B25="","",IF(B25=D25,"△",IF(B25&gt;D25,"○","×")))</f>
        <v/>
      </c>
      <c r="C24" s="210"/>
      <c r="D24" s="211"/>
      <c r="E24" s="212" t="str">
        <f>IF(E25="","",IF(E25=G25,"△",IF(E25&gt;G25,"○","×")))</f>
        <v/>
      </c>
      <c r="F24" s="210"/>
      <c r="G24" s="211"/>
      <c r="H24" s="212" t="str">
        <f>IF(H25="","",IF(H25=J25,"△",IF(H25&gt;J25,"○","×")))</f>
        <v/>
      </c>
      <c r="I24" s="210"/>
      <c r="J24" s="211"/>
      <c r="K24" s="213"/>
      <c r="L24" s="214"/>
      <c r="M24" s="215"/>
      <c r="N24" s="222">
        <f t="shared" ref="N24" si="15">COUNTIF(B24:M24,"○")*3+COUNTIF(B24:M24,"△")*1</f>
        <v>0</v>
      </c>
      <c r="O24" s="223"/>
      <c r="P24" s="224"/>
      <c r="Q24" s="219" t="str">
        <f>IFERROR(R24-S24,"")</f>
        <v/>
      </c>
      <c r="R24" s="220" t="str">
        <f t="shared" ref="R24" si="16">IFERROR(B25+E25+H25+K25,"")</f>
        <v/>
      </c>
      <c r="S24" s="220" t="str">
        <f t="shared" ref="S24" si="17">IFERROR(D25+G25+J25+M25,"")</f>
        <v/>
      </c>
      <c r="T24" s="229"/>
    </row>
    <row r="25" spans="1:20" ht="18.75" customHeight="1" x14ac:dyDescent="0.4">
      <c r="A25" s="209"/>
      <c r="B25" s="9" t="str">
        <f>IF(M19="","",M19)</f>
        <v/>
      </c>
      <c r="C25" s="9" t="s">
        <v>60</v>
      </c>
      <c r="D25" s="11" t="str">
        <f>IF(K19="","",K19)</f>
        <v/>
      </c>
      <c r="E25" s="12" t="str">
        <f>IF(M21="","",M21)</f>
        <v/>
      </c>
      <c r="F25" s="9" t="s">
        <v>60</v>
      </c>
      <c r="G25" s="11" t="str">
        <f>IF(K21="","",K21)</f>
        <v/>
      </c>
      <c r="H25" s="12" t="str">
        <f>IF(M23="","",M23)</f>
        <v/>
      </c>
      <c r="I25" s="9" t="s">
        <v>60</v>
      </c>
      <c r="J25" s="11" t="str">
        <f>IF(K23="","",K23)</f>
        <v/>
      </c>
      <c r="K25" s="216"/>
      <c r="L25" s="217"/>
      <c r="M25" s="218"/>
      <c r="N25" s="225"/>
      <c r="O25" s="226"/>
      <c r="P25" s="227"/>
      <c r="Q25" s="220"/>
      <c r="R25" s="221"/>
      <c r="S25" s="221"/>
      <c r="T25" s="229"/>
    </row>
    <row r="27" spans="1:20" x14ac:dyDescent="0.4">
      <c r="A27" s="13" t="s">
        <v>3</v>
      </c>
    </row>
    <row r="28" spans="1:20" x14ac:dyDescent="0.4">
      <c r="A28" s="234"/>
      <c r="B28" s="235">
        <f>A30</f>
        <v>0</v>
      </c>
      <c r="C28" s="236"/>
      <c r="D28" s="236"/>
      <c r="E28" s="236">
        <f>A32</f>
        <v>0</v>
      </c>
      <c r="F28" s="236"/>
      <c r="G28" s="236"/>
      <c r="H28" s="236">
        <f>A34</f>
        <v>0</v>
      </c>
      <c r="I28" s="236"/>
      <c r="J28" s="236"/>
      <c r="K28" s="236">
        <f>A36</f>
        <v>0</v>
      </c>
      <c r="L28" s="236"/>
      <c r="M28" s="236"/>
      <c r="N28" s="234" t="s">
        <v>55</v>
      </c>
      <c r="O28" s="234"/>
      <c r="P28" s="234"/>
      <c r="Q28" s="234" t="s">
        <v>56</v>
      </c>
      <c r="R28" s="234" t="s">
        <v>57</v>
      </c>
      <c r="S28" s="234" t="s">
        <v>58</v>
      </c>
      <c r="T28" s="234" t="s">
        <v>59</v>
      </c>
    </row>
    <row r="29" spans="1:20" x14ac:dyDescent="0.4">
      <c r="A29" s="234"/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4"/>
      <c r="O29" s="234"/>
      <c r="P29" s="234"/>
      <c r="Q29" s="234"/>
      <c r="R29" s="234"/>
      <c r="S29" s="234"/>
      <c r="T29" s="234"/>
    </row>
    <row r="30" spans="1:20" ht="18.75" customHeight="1" x14ac:dyDescent="0.4">
      <c r="A30" s="209"/>
      <c r="B30" s="213"/>
      <c r="C30" s="214"/>
      <c r="D30" s="215"/>
      <c r="E30" s="230" t="str">
        <f>IF(E31="","",IF(E31=G31,"△",IF(E31&gt;G31,"○","×")))</f>
        <v/>
      </c>
      <c r="F30" s="231"/>
      <c r="G30" s="232"/>
      <c r="H30" s="230" t="str">
        <f>IF(H31="","",IF(H31=J31,"△",IF(H31&gt;J31,"○","×")))</f>
        <v/>
      </c>
      <c r="I30" s="231"/>
      <c r="J30" s="232"/>
      <c r="K30" s="230" t="str">
        <f>IF(K31="","",IF(K31=M31,"△",IF(K31&gt;M31,"○","×")))</f>
        <v/>
      </c>
      <c r="L30" s="231"/>
      <c r="M30" s="232"/>
      <c r="N30" s="222">
        <f>COUNTIF(B30:M30,"○")*3+COUNTIF(B30:M30,"△")*1</f>
        <v>0</v>
      </c>
      <c r="O30" s="223"/>
      <c r="P30" s="224"/>
      <c r="Q30" s="233">
        <f>IFERROR(R30-S30,"")</f>
        <v>0</v>
      </c>
      <c r="R30" s="220">
        <f>IFERROR(B31+E31+H31+K31,"")</f>
        <v>0</v>
      </c>
      <c r="S30" s="220">
        <f>IFERROR(D31+G31+J31+M31,"")</f>
        <v>0</v>
      </c>
      <c r="T30" s="228"/>
    </row>
    <row r="31" spans="1:20" ht="18.75" customHeight="1" x14ac:dyDescent="0.4">
      <c r="A31" s="209"/>
      <c r="B31" s="216"/>
      <c r="C31" s="217"/>
      <c r="D31" s="218"/>
      <c r="E31" s="8"/>
      <c r="F31" s="9" t="s">
        <v>60</v>
      </c>
      <c r="G31" s="10"/>
      <c r="H31" s="8"/>
      <c r="I31" s="9" t="s">
        <v>60</v>
      </c>
      <c r="J31" s="10"/>
      <c r="K31" s="8"/>
      <c r="L31" s="9" t="s">
        <v>60</v>
      </c>
      <c r="M31" s="10"/>
      <c r="N31" s="225"/>
      <c r="O31" s="226"/>
      <c r="P31" s="227"/>
      <c r="Q31" s="220"/>
      <c r="R31" s="221"/>
      <c r="S31" s="221"/>
      <c r="T31" s="229"/>
    </row>
    <row r="32" spans="1:20" ht="18.75" customHeight="1" x14ac:dyDescent="0.4">
      <c r="A32" s="209"/>
      <c r="B32" s="210" t="str">
        <f>IF(B33="","",IF(B33=D33,"△",IF(B33&gt;D33,"○","×")))</f>
        <v/>
      </c>
      <c r="C32" s="210"/>
      <c r="D32" s="211"/>
      <c r="E32" s="213"/>
      <c r="F32" s="214"/>
      <c r="G32" s="215"/>
      <c r="H32" s="212" t="str">
        <f>IF(H33="","",IF(H33=J33,"△",IF(H33&gt;J33,"○","×")))</f>
        <v/>
      </c>
      <c r="I32" s="210"/>
      <c r="J32" s="211"/>
      <c r="K32" s="212" t="str">
        <f>IF(K33="","",IF(K33=M33,"△",IF(K33&gt;M33,"○","×")))</f>
        <v/>
      </c>
      <c r="L32" s="210"/>
      <c r="M32" s="211"/>
      <c r="N32" s="222">
        <f t="shared" ref="N32" si="18">COUNTIF(B32:M32,"○")*3+COUNTIF(B32:M32,"△")*1</f>
        <v>0</v>
      </c>
      <c r="O32" s="223"/>
      <c r="P32" s="224"/>
      <c r="Q32" s="219" t="str">
        <f>IFERROR(R32-S32,"")</f>
        <v/>
      </c>
      <c r="R32" s="220" t="str">
        <f t="shared" ref="R32" si="19">IFERROR(B33+E33+H33+K33,"")</f>
        <v/>
      </c>
      <c r="S32" s="220" t="str">
        <f t="shared" ref="S32" si="20">IFERROR(D33+G33+J33+M33,"")</f>
        <v/>
      </c>
      <c r="T32" s="229"/>
    </row>
    <row r="33" spans="1:20" ht="18.75" customHeight="1" x14ac:dyDescent="0.4">
      <c r="A33" s="209"/>
      <c r="B33" s="9" t="str">
        <f>IF(G31="","",G31)</f>
        <v/>
      </c>
      <c r="C33" s="9" t="s">
        <v>60</v>
      </c>
      <c r="D33" s="11" t="str">
        <f>IF(E31="","",E31)</f>
        <v/>
      </c>
      <c r="E33" s="216"/>
      <c r="F33" s="217"/>
      <c r="G33" s="218"/>
      <c r="H33" s="8"/>
      <c r="I33" s="9" t="s">
        <v>60</v>
      </c>
      <c r="J33" s="10"/>
      <c r="K33" s="8"/>
      <c r="L33" s="9" t="s">
        <v>60</v>
      </c>
      <c r="M33" s="10"/>
      <c r="N33" s="225"/>
      <c r="O33" s="226"/>
      <c r="P33" s="227"/>
      <c r="Q33" s="220"/>
      <c r="R33" s="221"/>
      <c r="S33" s="221"/>
      <c r="T33" s="229"/>
    </row>
    <row r="34" spans="1:20" ht="18.75" customHeight="1" x14ac:dyDescent="0.4">
      <c r="A34" s="209"/>
      <c r="B34" s="210" t="str">
        <f>IF(B35="","",IF(B35=D35,"△",IF(B35&gt;D35,"○","×")))</f>
        <v/>
      </c>
      <c r="C34" s="210"/>
      <c r="D34" s="211"/>
      <c r="E34" s="212" t="str">
        <f>IF(E35="","",IF(E35=G35,"△",IF(E35&gt;G35,"○","×")))</f>
        <v/>
      </c>
      <c r="F34" s="210"/>
      <c r="G34" s="211"/>
      <c r="H34" s="213"/>
      <c r="I34" s="214"/>
      <c r="J34" s="215"/>
      <c r="K34" s="212" t="str">
        <f>IF(K35="","",IF(K35=M35,"△",IF(K35&gt;M35,"○","×")))</f>
        <v/>
      </c>
      <c r="L34" s="210"/>
      <c r="M34" s="211"/>
      <c r="N34" s="222">
        <f t="shared" ref="N34" si="21">COUNTIF(B34:M34,"○")*3+COUNTIF(B34:M34,"△")*1</f>
        <v>0</v>
      </c>
      <c r="O34" s="223"/>
      <c r="P34" s="224"/>
      <c r="Q34" s="219" t="str">
        <f>IFERROR(R34-S34,"")</f>
        <v/>
      </c>
      <c r="R34" s="220" t="str">
        <f t="shared" ref="R34" si="22">IFERROR(B35+E35+H35+K35,"")</f>
        <v/>
      </c>
      <c r="S34" s="220" t="str">
        <f t="shared" ref="S34" si="23">IFERROR(D35+G35+J35+M35,"")</f>
        <v/>
      </c>
      <c r="T34" s="229"/>
    </row>
    <row r="35" spans="1:20" ht="18.75" customHeight="1" x14ac:dyDescent="0.4">
      <c r="A35" s="209"/>
      <c r="B35" s="9" t="str">
        <f>IF(J31="","",J31)</f>
        <v/>
      </c>
      <c r="C35" s="9" t="s">
        <v>60</v>
      </c>
      <c r="D35" s="11" t="str">
        <f>IF(H31="","",H31)</f>
        <v/>
      </c>
      <c r="E35" s="12" t="str">
        <f>IF(J33="","",J33)</f>
        <v/>
      </c>
      <c r="F35" s="9" t="s">
        <v>60</v>
      </c>
      <c r="G35" s="11" t="str">
        <f>IF(H33="","",H33)</f>
        <v/>
      </c>
      <c r="H35" s="216"/>
      <c r="I35" s="217"/>
      <c r="J35" s="218"/>
      <c r="K35" s="8"/>
      <c r="L35" s="9" t="s">
        <v>60</v>
      </c>
      <c r="M35" s="10"/>
      <c r="N35" s="225"/>
      <c r="O35" s="226"/>
      <c r="P35" s="227"/>
      <c r="Q35" s="220"/>
      <c r="R35" s="221"/>
      <c r="S35" s="221"/>
      <c r="T35" s="229"/>
    </row>
    <row r="36" spans="1:20" ht="18.75" customHeight="1" x14ac:dyDescent="0.4">
      <c r="A36" s="209"/>
      <c r="B36" s="210" t="str">
        <f>IF(B37="","",IF(B37=D37,"△",IF(B37&gt;D37,"○","×")))</f>
        <v/>
      </c>
      <c r="C36" s="210"/>
      <c r="D36" s="211"/>
      <c r="E36" s="212" t="str">
        <f>IF(E37="","",IF(E37=G37,"△",IF(E37&gt;G37,"○","×")))</f>
        <v/>
      </c>
      <c r="F36" s="210"/>
      <c r="G36" s="211"/>
      <c r="H36" s="212" t="str">
        <f>IF(H37="","",IF(H37=J37,"△",IF(H37&gt;J37,"○","×")))</f>
        <v/>
      </c>
      <c r="I36" s="210"/>
      <c r="J36" s="211"/>
      <c r="K36" s="213"/>
      <c r="L36" s="214"/>
      <c r="M36" s="215"/>
      <c r="N36" s="222">
        <f t="shared" ref="N36" si="24">COUNTIF(B36:M36,"○")*3+COUNTIF(B36:M36,"△")*1</f>
        <v>0</v>
      </c>
      <c r="O36" s="223"/>
      <c r="P36" s="224"/>
      <c r="Q36" s="219" t="str">
        <f>IFERROR(R36-S36,"")</f>
        <v/>
      </c>
      <c r="R36" s="220" t="str">
        <f t="shared" ref="R36" si="25">IFERROR(B37+E37+H37+K37,"")</f>
        <v/>
      </c>
      <c r="S36" s="220" t="str">
        <f t="shared" ref="S36" si="26">IFERROR(D37+G37+J37+M37,"")</f>
        <v/>
      </c>
      <c r="T36" s="229"/>
    </row>
    <row r="37" spans="1:20" ht="18.75" customHeight="1" x14ac:dyDescent="0.4">
      <c r="A37" s="209"/>
      <c r="B37" s="9" t="str">
        <f>IF(M31="","",M31)</f>
        <v/>
      </c>
      <c r="C37" s="9" t="s">
        <v>60</v>
      </c>
      <c r="D37" s="11" t="str">
        <f>IF(K31="","",K31)</f>
        <v/>
      </c>
      <c r="E37" s="12" t="str">
        <f>IF(M33="","",M33)</f>
        <v/>
      </c>
      <c r="F37" s="9" t="s">
        <v>60</v>
      </c>
      <c r="G37" s="11" t="str">
        <f>IF(K33="","",K33)</f>
        <v/>
      </c>
      <c r="H37" s="12" t="str">
        <f>IF(M35="","",M35)</f>
        <v/>
      </c>
      <c r="I37" s="9" t="s">
        <v>60</v>
      </c>
      <c r="J37" s="11" t="str">
        <f>IF(K35="","",K35)</f>
        <v/>
      </c>
      <c r="K37" s="216"/>
      <c r="L37" s="217"/>
      <c r="M37" s="218"/>
      <c r="N37" s="225"/>
      <c r="O37" s="226"/>
      <c r="P37" s="227"/>
      <c r="Q37" s="220"/>
      <c r="R37" s="221"/>
      <c r="S37" s="221"/>
      <c r="T37" s="229"/>
    </row>
    <row r="39" spans="1:20" x14ac:dyDescent="0.4">
      <c r="A39" s="13" t="s">
        <v>4</v>
      </c>
    </row>
    <row r="40" spans="1:20" x14ac:dyDescent="0.4">
      <c r="A40" s="234"/>
      <c r="B40" s="235">
        <f>A42</f>
        <v>0</v>
      </c>
      <c r="C40" s="236"/>
      <c r="D40" s="236"/>
      <c r="E40" s="236">
        <f>A44</f>
        <v>0</v>
      </c>
      <c r="F40" s="236"/>
      <c r="G40" s="236"/>
      <c r="H40" s="236">
        <f>A46</f>
        <v>0</v>
      </c>
      <c r="I40" s="236"/>
      <c r="J40" s="236"/>
      <c r="K40" s="236">
        <f>A48</f>
        <v>0</v>
      </c>
      <c r="L40" s="236"/>
      <c r="M40" s="236"/>
      <c r="N40" s="234" t="s">
        <v>55</v>
      </c>
      <c r="O40" s="234"/>
      <c r="P40" s="234"/>
      <c r="Q40" s="234" t="s">
        <v>56</v>
      </c>
      <c r="R40" s="234" t="s">
        <v>57</v>
      </c>
      <c r="S40" s="234" t="s">
        <v>58</v>
      </c>
      <c r="T40" s="234" t="s">
        <v>59</v>
      </c>
    </row>
    <row r="41" spans="1:20" x14ac:dyDescent="0.4">
      <c r="A41" s="234"/>
      <c r="B41" s="235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4"/>
      <c r="O41" s="234"/>
      <c r="P41" s="234"/>
      <c r="Q41" s="234"/>
      <c r="R41" s="234"/>
      <c r="S41" s="234"/>
      <c r="T41" s="234"/>
    </row>
    <row r="42" spans="1:20" ht="18.75" customHeight="1" x14ac:dyDescent="0.4">
      <c r="A42" s="209"/>
      <c r="B42" s="213"/>
      <c r="C42" s="214"/>
      <c r="D42" s="215"/>
      <c r="E42" s="230" t="str">
        <f>IF(E43="","",IF(E43=G43,"△",IF(E43&gt;G43,"○","×")))</f>
        <v/>
      </c>
      <c r="F42" s="231"/>
      <c r="G42" s="232"/>
      <c r="H42" s="230" t="str">
        <f>IF(H43="","",IF(H43=J43,"△",IF(H43&gt;J43,"○","×")))</f>
        <v/>
      </c>
      <c r="I42" s="231"/>
      <c r="J42" s="232"/>
      <c r="K42" s="230" t="str">
        <f>IF(K43="","",IF(K43=M43,"△",IF(K43&gt;M43,"○","×")))</f>
        <v/>
      </c>
      <c r="L42" s="231"/>
      <c r="M42" s="232"/>
      <c r="N42" s="222">
        <f>COUNTIF(B42:M42,"○")*3+COUNTIF(B42:M42,"△")*1</f>
        <v>0</v>
      </c>
      <c r="O42" s="223"/>
      <c r="P42" s="224"/>
      <c r="Q42" s="233">
        <f>IFERROR(R42-S42,"")</f>
        <v>0</v>
      </c>
      <c r="R42" s="220">
        <f>IFERROR(B43+E43+H43+K43,"")</f>
        <v>0</v>
      </c>
      <c r="S42" s="220">
        <f>IFERROR(D43+G43+J43+M43,"")</f>
        <v>0</v>
      </c>
      <c r="T42" s="228"/>
    </row>
    <row r="43" spans="1:20" ht="18.75" customHeight="1" x14ac:dyDescent="0.4">
      <c r="A43" s="209"/>
      <c r="B43" s="216"/>
      <c r="C43" s="217"/>
      <c r="D43" s="218"/>
      <c r="E43" s="8"/>
      <c r="F43" s="9" t="s">
        <v>60</v>
      </c>
      <c r="G43" s="10"/>
      <c r="H43" s="8"/>
      <c r="I43" s="9" t="s">
        <v>60</v>
      </c>
      <c r="J43" s="10"/>
      <c r="K43" s="8"/>
      <c r="L43" s="9" t="s">
        <v>60</v>
      </c>
      <c r="M43" s="10"/>
      <c r="N43" s="225"/>
      <c r="O43" s="226"/>
      <c r="P43" s="227"/>
      <c r="Q43" s="220"/>
      <c r="R43" s="221"/>
      <c r="S43" s="221"/>
      <c r="T43" s="229"/>
    </row>
    <row r="44" spans="1:20" ht="18.75" customHeight="1" x14ac:dyDescent="0.4">
      <c r="A44" s="209"/>
      <c r="B44" s="210" t="str">
        <f>IF(B45="","",IF(B45=D45,"△",IF(B45&gt;D45,"○","×")))</f>
        <v/>
      </c>
      <c r="C44" s="210"/>
      <c r="D44" s="211"/>
      <c r="E44" s="213"/>
      <c r="F44" s="214"/>
      <c r="G44" s="215"/>
      <c r="H44" s="212" t="str">
        <f>IF(H45="","",IF(H45=J45,"△",IF(H45&gt;J45,"○","×")))</f>
        <v/>
      </c>
      <c r="I44" s="210"/>
      <c r="J44" s="211"/>
      <c r="K44" s="212" t="str">
        <f>IF(K45="","",IF(K45=M45,"△",IF(K45&gt;M45,"○","×")))</f>
        <v/>
      </c>
      <c r="L44" s="210"/>
      <c r="M44" s="211"/>
      <c r="N44" s="222">
        <f t="shared" ref="N44" si="27">COUNTIF(B44:M44,"○")*3+COUNTIF(B44:M44,"△")*1</f>
        <v>0</v>
      </c>
      <c r="O44" s="223"/>
      <c r="P44" s="224"/>
      <c r="Q44" s="219" t="str">
        <f>IFERROR(R44-S44,"")</f>
        <v/>
      </c>
      <c r="R44" s="220" t="str">
        <f t="shared" ref="R44" si="28">IFERROR(B45+E45+H45+K45,"")</f>
        <v/>
      </c>
      <c r="S44" s="220" t="str">
        <f t="shared" ref="S44" si="29">IFERROR(D45+G45+J45+M45,"")</f>
        <v/>
      </c>
      <c r="T44" s="229"/>
    </row>
    <row r="45" spans="1:20" ht="18.75" customHeight="1" x14ac:dyDescent="0.4">
      <c r="A45" s="209"/>
      <c r="B45" s="9" t="str">
        <f>IF(G43="","",G43)</f>
        <v/>
      </c>
      <c r="C45" s="9" t="s">
        <v>60</v>
      </c>
      <c r="D45" s="11" t="str">
        <f>IF(E43="","",E43)</f>
        <v/>
      </c>
      <c r="E45" s="216"/>
      <c r="F45" s="217"/>
      <c r="G45" s="218"/>
      <c r="H45" s="8"/>
      <c r="I45" s="9" t="s">
        <v>60</v>
      </c>
      <c r="J45" s="10"/>
      <c r="K45" s="8"/>
      <c r="L45" s="9" t="s">
        <v>60</v>
      </c>
      <c r="M45" s="10"/>
      <c r="N45" s="225"/>
      <c r="O45" s="226"/>
      <c r="P45" s="227"/>
      <c r="Q45" s="220"/>
      <c r="R45" s="221"/>
      <c r="S45" s="221"/>
      <c r="T45" s="229"/>
    </row>
    <row r="46" spans="1:20" ht="18.75" customHeight="1" x14ac:dyDescent="0.4">
      <c r="A46" s="209"/>
      <c r="B46" s="210" t="str">
        <f>IF(B47="","",IF(B47=D47,"△",IF(B47&gt;D47,"○","×")))</f>
        <v/>
      </c>
      <c r="C46" s="210"/>
      <c r="D46" s="211"/>
      <c r="E46" s="212" t="str">
        <f>IF(E47="","",IF(E47=G47,"△",IF(E47&gt;G47,"○","×")))</f>
        <v/>
      </c>
      <c r="F46" s="210"/>
      <c r="G46" s="211"/>
      <c r="H46" s="213"/>
      <c r="I46" s="214"/>
      <c r="J46" s="215"/>
      <c r="K46" s="212" t="str">
        <f>IF(K47="","",IF(K47=M47,"△",IF(K47&gt;M47,"○","×")))</f>
        <v/>
      </c>
      <c r="L46" s="210"/>
      <c r="M46" s="211"/>
      <c r="N46" s="222">
        <f t="shared" ref="N46" si="30">COUNTIF(B46:M46,"○")*3+COUNTIF(B46:M46,"△")*1</f>
        <v>0</v>
      </c>
      <c r="O46" s="223"/>
      <c r="P46" s="224"/>
      <c r="Q46" s="219" t="str">
        <f>IFERROR(R46-S46,"")</f>
        <v/>
      </c>
      <c r="R46" s="220" t="str">
        <f t="shared" ref="R46" si="31">IFERROR(B47+E47+H47+K47,"")</f>
        <v/>
      </c>
      <c r="S46" s="220" t="str">
        <f t="shared" ref="S46" si="32">IFERROR(D47+G47+J47+M47,"")</f>
        <v/>
      </c>
      <c r="T46" s="229"/>
    </row>
    <row r="47" spans="1:20" ht="18.75" customHeight="1" x14ac:dyDescent="0.4">
      <c r="A47" s="209"/>
      <c r="B47" s="9" t="str">
        <f>IF(J43="","",J43)</f>
        <v/>
      </c>
      <c r="C47" s="9" t="s">
        <v>60</v>
      </c>
      <c r="D47" s="11" t="str">
        <f>IF(H43="","",H43)</f>
        <v/>
      </c>
      <c r="E47" s="12" t="str">
        <f>IF(J45="","",J45)</f>
        <v/>
      </c>
      <c r="F47" s="9" t="s">
        <v>60</v>
      </c>
      <c r="G47" s="11" t="str">
        <f>IF(H45="","",H45)</f>
        <v/>
      </c>
      <c r="H47" s="216"/>
      <c r="I47" s="217"/>
      <c r="J47" s="218"/>
      <c r="K47" s="8"/>
      <c r="L47" s="9" t="s">
        <v>60</v>
      </c>
      <c r="M47" s="10"/>
      <c r="N47" s="225"/>
      <c r="O47" s="226"/>
      <c r="P47" s="227"/>
      <c r="Q47" s="220"/>
      <c r="R47" s="221"/>
      <c r="S47" s="221"/>
      <c r="T47" s="229"/>
    </row>
    <row r="48" spans="1:20" ht="18.75" customHeight="1" x14ac:dyDescent="0.4">
      <c r="A48" s="209"/>
      <c r="B48" s="210" t="str">
        <f>IF(B49="","",IF(B49=D49,"△",IF(B49&gt;D49,"○","×")))</f>
        <v/>
      </c>
      <c r="C48" s="210"/>
      <c r="D48" s="211"/>
      <c r="E48" s="212" t="str">
        <f>IF(E49="","",IF(E49=G49,"△",IF(E49&gt;G49,"○","×")))</f>
        <v/>
      </c>
      <c r="F48" s="210"/>
      <c r="G48" s="211"/>
      <c r="H48" s="212" t="str">
        <f>IF(H49="","",IF(H49=J49,"△",IF(H49&gt;J49,"○","×")))</f>
        <v/>
      </c>
      <c r="I48" s="210"/>
      <c r="J48" s="211"/>
      <c r="K48" s="213"/>
      <c r="L48" s="214"/>
      <c r="M48" s="215"/>
      <c r="N48" s="222">
        <f t="shared" ref="N48" si="33">COUNTIF(B48:M48,"○")*3+COUNTIF(B48:M48,"△")*1</f>
        <v>0</v>
      </c>
      <c r="O48" s="223"/>
      <c r="P48" s="224"/>
      <c r="Q48" s="219" t="str">
        <f>IFERROR(R48-S48,"")</f>
        <v/>
      </c>
      <c r="R48" s="220" t="str">
        <f t="shared" ref="R48" si="34">IFERROR(B49+E49+H49+K49,"")</f>
        <v/>
      </c>
      <c r="S48" s="220" t="str">
        <f t="shared" ref="S48" si="35">IFERROR(D49+G49+J49+M49,"")</f>
        <v/>
      </c>
      <c r="T48" s="229"/>
    </row>
    <row r="49" spans="1:21" ht="18.75" customHeight="1" x14ac:dyDescent="0.4">
      <c r="A49" s="209"/>
      <c r="B49" s="9" t="str">
        <f>IF(M43="","",M43)</f>
        <v/>
      </c>
      <c r="C49" s="9" t="s">
        <v>60</v>
      </c>
      <c r="D49" s="11" t="str">
        <f>IF(K43="","",K43)</f>
        <v/>
      </c>
      <c r="E49" s="12" t="str">
        <f>IF(M45="","",M45)</f>
        <v/>
      </c>
      <c r="F49" s="9" t="s">
        <v>60</v>
      </c>
      <c r="G49" s="11" t="str">
        <f>IF(K45="","",K45)</f>
        <v/>
      </c>
      <c r="H49" s="12" t="str">
        <f>IF(M47="","",M47)</f>
        <v/>
      </c>
      <c r="I49" s="9" t="s">
        <v>60</v>
      </c>
      <c r="J49" s="11" t="str">
        <f>IF(K47="","",K47)</f>
        <v/>
      </c>
      <c r="K49" s="216"/>
      <c r="L49" s="217"/>
      <c r="M49" s="218"/>
      <c r="N49" s="225"/>
      <c r="O49" s="226"/>
      <c r="P49" s="227"/>
      <c r="Q49" s="220"/>
      <c r="R49" s="221"/>
      <c r="S49" s="221"/>
      <c r="T49" s="229"/>
    </row>
    <row r="50" spans="1:21" ht="18.75" customHeight="1" x14ac:dyDescent="0.4">
      <c r="A50" s="67"/>
      <c r="B50" s="64"/>
      <c r="C50" s="64"/>
      <c r="D50" s="64"/>
      <c r="E50" s="64"/>
      <c r="F50" s="64"/>
      <c r="G50" s="64"/>
      <c r="H50" s="64"/>
      <c r="I50" s="64"/>
      <c r="J50" s="64"/>
      <c r="K50" s="68"/>
      <c r="L50" s="68"/>
      <c r="M50" s="68"/>
      <c r="N50" s="69"/>
      <c r="O50" s="69"/>
      <c r="P50" s="69"/>
      <c r="Q50" s="64"/>
      <c r="R50" s="64"/>
      <c r="S50" s="64"/>
      <c r="T50" s="69"/>
    </row>
    <row r="51" spans="1:21" ht="18.75" customHeight="1" x14ac:dyDescent="0.4">
      <c r="A51" s="67"/>
      <c r="B51" s="64"/>
      <c r="C51" s="64"/>
      <c r="D51" s="64"/>
      <c r="E51" s="64"/>
      <c r="F51" s="64"/>
      <c r="G51" s="64"/>
      <c r="H51" s="64"/>
      <c r="I51" s="64"/>
      <c r="J51" s="64"/>
      <c r="K51" s="68"/>
      <c r="L51" s="68"/>
      <c r="M51" s="68"/>
      <c r="N51" s="69"/>
      <c r="O51" s="69"/>
      <c r="P51" s="69"/>
      <c r="Q51" s="64"/>
      <c r="R51" s="64"/>
      <c r="S51" s="64"/>
      <c r="T51" s="69"/>
    </row>
    <row r="52" spans="1:21" ht="18.75" customHeight="1" x14ac:dyDescent="0.4">
      <c r="A52" s="185" t="s">
        <v>77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</row>
    <row r="53" spans="1:21" x14ac:dyDescent="0.4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</row>
    <row r="54" spans="1:21" x14ac:dyDescent="0.4">
      <c r="A54" s="13" t="s">
        <v>5</v>
      </c>
    </row>
    <row r="55" spans="1:21" x14ac:dyDescent="0.4">
      <c r="A55" s="203"/>
      <c r="B55" s="206">
        <f>A57</f>
        <v>0</v>
      </c>
      <c r="C55" s="202"/>
      <c r="D55" s="202"/>
      <c r="E55" s="202">
        <f>A59</f>
        <v>0</v>
      </c>
      <c r="F55" s="202"/>
      <c r="G55" s="202"/>
      <c r="H55" s="202">
        <f>A61</f>
        <v>0</v>
      </c>
      <c r="I55" s="202"/>
      <c r="J55" s="202"/>
      <c r="K55" s="202">
        <f>A63</f>
        <v>0</v>
      </c>
      <c r="L55" s="202"/>
      <c r="M55" s="202"/>
      <c r="N55" s="203" t="s">
        <v>55</v>
      </c>
      <c r="O55" s="203"/>
      <c r="P55" s="203"/>
      <c r="Q55" s="203" t="s">
        <v>56</v>
      </c>
      <c r="R55" s="203" t="s">
        <v>57</v>
      </c>
      <c r="S55" s="203" t="s">
        <v>58</v>
      </c>
      <c r="T55" s="203" t="s">
        <v>59</v>
      </c>
      <c r="U55" s="70"/>
    </row>
    <row r="56" spans="1:21" x14ac:dyDescent="0.4">
      <c r="A56" s="203"/>
      <c r="B56" s="206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203"/>
      <c r="P56" s="203"/>
      <c r="Q56" s="203"/>
      <c r="R56" s="203"/>
      <c r="S56" s="203"/>
      <c r="T56" s="203"/>
      <c r="U56" s="70"/>
    </row>
    <row r="57" spans="1:21" ht="18.75" customHeight="1" x14ac:dyDescent="0.4">
      <c r="A57" s="181"/>
      <c r="B57" s="187"/>
      <c r="C57" s="188"/>
      <c r="D57" s="189"/>
      <c r="E57" s="193" t="str">
        <f>IF(E58="","",IF(E58=G58,"△",IF(E58&gt;G58,"○","×")))</f>
        <v/>
      </c>
      <c r="F57" s="194"/>
      <c r="G57" s="195"/>
      <c r="H57" s="193" t="str">
        <f>IF(H58="","",IF(H58=J58,"△",IF(H58&gt;J58,"○","×")))</f>
        <v/>
      </c>
      <c r="I57" s="194"/>
      <c r="J57" s="195"/>
      <c r="K57" s="193" t="str">
        <f>IF(K58="","",IF(K58=M58,"△",IF(K58&gt;M58,"○","×")))</f>
        <v/>
      </c>
      <c r="L57" s="194"/>
      <c r="M57" s="195"/>
      <c r="N57" s="196">
        <f>COUNTIF(B57:M57,"○")*3+COUNTIF(B57:M57,"△")*1</f>
        <v>0</v>
      </c>
      <c r="O57" s="197"/>
      <c r="P57" s="198"/>
      <c r="Q57" s="208">
        <f>IFERROR(R57-S57,"")</f>
        <v>0</v>
      </c>
      <c r="R57" s="204">
        <f>IFERROR(B58+E58+H58+K58,"")</f>
        <v>0</v>
      </c>
      <c r="S57" s="204">
        <f>IFERROR(D58+G58+J58+M58,"")</f>
        <v>0</v>
      </c>
      <c r="T57" s="204"/>
      <c r="U57" s="70"/>
    </row>
    <row r="58" spans="1:21" ht="18.75" customHeight="1" x14ac:dyDescent="0.4">
      <c r="A58" s="181"/>
      <c r="B58" s="190"/>
      <c r="C58" s="191"/>
      <c r="D58" s="192"/>
      <c r="E58" s="71"/>
      <c r="F58" s="72" t="s">
        <v>60</v>
      </c>
      <c r="G58" s="73"/>
      <c r="H58" s="71"/>
      <c r="I58" s="72" t="s">
        <v>60</v>
      </c>
      <c r="J58" s="73"/>
      <c r="K58" s="71"/>
      <c r="L58" s="72" t="s">
        <v>60</v>
      </c>
      <c r="M58" s="73"/>
      <c r="N58" s="199"/>
      <c r="O58" s="200"/>
      <c r="P58" s="201"/>
      <c r="Q58" s="204"/>
      <c r="R58" s="205"/>
      <c r="S58" s="205"/>
      <c r="T58" s="205"/>
      <c r="U58" s="70"/>
    </row>
    <row r="59" spans="1:21" ht="18.75" customHeight="1" x14ac:dyDescent="0.4">
      <c r="A59" s="181"/>
      <c r="B59" s="182" t="str">
        <f>IF(B60="","",IF(B60=D60,"△",IF(B60&gt;D60,"○","×")))</f>
        <v/>
      </c>
      <c r="C59" s="182"/>
      <c r="D59" s="183"/>
      <c r="E59" s="187"/>
      <c r="F59" s="188"/>
      <c r="G59" s="189"/>
      <c r="H59" s="184" t="str">
        <f>IF(H60="","",IF(H60=J60,"△",IF(H60&gt;J60,"○","×")))</f>
        <v/>
      </c>
      <c r="I59" s="182"/>
      <c r="J59" s="183"/>
      <c r="K59" s="184" t="str">
        <f>IF(K60="","",IF(K60=M60,"△",IF(K60&gt;M60,"○","×")))</f>
        <v/>
      </c>
      <c r="L59" s="182"/>
      <c r="M59" s="183"/>
      <c r="N59" s="196">
        <f>COUNTIF(B59:M59,"○")*3+COUNTIF(B59:M59,"△")*1</f>
        <v>0</v>
      </c>
      <c r="O59" s="197"/>
      <c r="P59" s="198"/>
      <c r="Q59" s="207" t="str">
        <f>IFERROR(R59-S59,"")</f>
        <v/>
      </c>
      <c r="R59" s="204" t="str">
        <f>IFERROR(B60+E60+H60+K60,"")</f>
        <v/>
      </c>
      <c r="S59" s="204" t="str">
        <f>IFERROR(D60+G60+J60+M60,"")</f>
        <v/>
      </c>
      <c r="T59" s="205"/>
      <c r="U59" s="70"/>
    </row>
    <row r="60" spans="1:21" ht="18.75" customHeight="1" x14ac:dyDescent="0.4">
      <c r="A60" s="181"/>
      <c r="B60" s="72" t="str">
        <f>IF(G58="","",G58)</f>
        <v/>
      </c>
      <c r="C60" s="72" t="s">
        <v>60</v>
      </c>
      <c r="D60" s="75" t="str">
        <f>IF(E58="","",E58)</f>
        <v/>
      </c>
      <c r="E60" s="190"/>
      <c r="F60" s="191"/>
      <c r="G60" s="192"/>
      <c r="H60" s="71"/>
      <c r="I60" s="72" t="s">
        <v>60</v>
      </c>
      <c r="J60" s="73"/>
      <c r="K60" s="71"/>
      <c r="L60" s="72" t="s">
        <v>60</v>
      </c>
      <c r="M60" s="73"/>
      <c r="N60" s="199"/>
      <c r="O60" s="200"/>
      <c r="P60" s="201"/>
      <c r="Q60" s="204"/>
      <c r="R60" s="205"/>
      <c r="S60" s="205"/>
      <c r="T60" s="205"/>
      <c r="U60" s="70"/>
    </row>
    <row r="61" spans="1:21" ht="18.75" customHeight="1" x14ac:dyDescent="0.4">
      <c r="A61" s="181"/>
      <c r="B61" s="182" t="str">
        <f>IF(B62="","",IF(B62=D62,"△",IF(B62&gt;D62,"○","×")))</f>
        <v/>
      </c>
      <c r="C61" s="182"/>
      <c r="D61" s="183"/>
      <c r="E61" s="184" t="str">
        <f>IF(E62="","",IF(E62=G62,"△",IF(E62&gt;G62,"○","×")))</f>
        <v/>
      </c>
      <c r="F61" s="182"/>
      <c r="G61" s="183"/>
      <c r="H61" s="187"/>
      <c r="I61" s="188"/>
      <c r="J61" s="189"/>
      <c r="K61" s="184" t="str">
        <f>IF(K62="","",IF(K62=M62,"△",IF(K62&gt;M62,"○","×")))</f>
        <v/>
      </c>
      <c r="L61" s="182"/>
      <c r="M61" s="183"/>
      <c r="N61" s="196">
        <f>COUNTIF(B61:M61,"○")*3+COUNTIF(B61:M61,"△")*1</f>
        <v>0</v>
      </c>
      <c r="O61" s="197"/>
      <c r="P61" s="198"/>
      <c r="Q61" s="207" t="str">
        <f>IFERROR(R61-S61,"")</f>
        <v/>
      </c>
      <c r="R61" s="204" t="str">
        <f>IFERROR(B62+E62+H62+K62,"")</f>
        <v/>
      </c>
      <c r="S61" s="204" t="str">
        <f>IFERROR(D62+G62+J62+M62,"")</f>
        <v/>
      </c>
      <c r="T61" s="205"/>
      <c r="U61" s="70"/>
    </row>
    <row r="62" spans="1:21" ht="18.75" customHeight="1" x14ac:dyDescent="0.4">
      <c r="A62" s="181"/>
      <c r="B62" s="72" t="str">
        <f>IF(J58="","",J58)</f>
        <v/>
      </c>
      <c r="C62" s="72" t="s">
        <v>60</v>
      </c>
      <c r="D62" s="75" t="str">
        <f>IF(H58="","",H58)</f>
        <v/>
      </c>
      <c r="E62" s="74" t="str">
        <f>IF(J60="","",J60)</f>
        <v/>
      </c>
      <c r="F62" s="72" t="s">
        <v>60</v>
      </c>
      <c r="G62" s="75" t="str">
        <f>IF(H60="","",H60)</f>
        <v/>
      </c>
      <c r="H62" s="190"/>
      <c r="I62" s="191"/>
      <c r="J62" s="192"/>
      <c r="K62" s="71"/>
      <c r="L62" s="72" t="s">
        <v>60</v>
      </c>
      <c r="M62" s="73"/>
      <c r="N62" s="199"/>
      <c r="O62" s="200"/>
      <c r="P62" s="201"/>
      <c r="Q62" s="204"/>
      <c r="R62" s="205"/>
      <c r="S62" s="205"/>
      <c r="T62" s="205"/>
      <c r="U62" s="70"/>
    </row>
    <row r="63" spans="1:21" ht="18.75" customHeight="1" x14ac:dyDescent="0.4">
      <c r="A63" s="181"/>
      <c r="B63" s="182" t="str">
        <f>IF(B64="","",IF(B64=D64,"△",IF(B64&gt;D64,"○","×")))</f>
        <v/>
      </c>
      <c r="C63" s="182"/>
      <c r="D63" s="183"/>
      <c r="E63" s="184" t="str">
        <f>IF(E64="","",IF(E64=G64,"△",IF(E64&gt;G64,"○","×")))</f>
        <v/>
      </c>
      <c r="F63" s="182"/>
      <c r="G63" s="183"/>
      <c r="H63" s="184" t="str">
        <f>IF(H64="","",IF(H64=J64,"△",IF(H64&gt;J64,"○","×")))</f>
        <v/>
      </c>
      <c r="I63" s="182"/>
      <c r="J63" s="183"/>
      <c r="K63" s="187"/>
      <c r="L63" s="188"/>
      <c r="M63" s="189"/>
      <c r="N63" s="196">
        <f>COUNTIF(B63:M63,"○")*3+COUNTIF(B63:M63,"△")*1</f>
        <v>0</v>
      </c>
      <c r="O63" s="197"/>
      <c r="P63" s="198"/>
      <c r="Q63" s="207" t="str">
        <f>IFERROR(R63-S63,"")</f>
        <v/>
      </c>
      <c r="R63" s="204" t="str">
        <f>IFERROR(B64+E64+H64+K64,"")</f>
        <v/>
      </c>
      <c r="S63" s="204" t="str">
        <f>IFERROR(D64+G64+J64+M64,"")</f>
        <v/>
      </c>
      <c r="T63" s="205"/>
      <c r="U63" s="70"/>
    </row>
    <row r="64" spans="1:21" ht="18.75" customHeight="1" x14ac:dyDescent="0.4">
      <c r="A64" s="181"/>
      <c r="B64" s="72" t="str">
        <f>IF(M58="","",M58)</f>
        <v/>
      </c>
      <c r="C64" s="72" t="s">
        <v>60</v>
      </c>
      <c r="D64" s="75" t="str">
        <f>IF(K58="","",K58)</f>
        <v/>
      </c>
      <c r="E64" s="74" t="str">
        <f>IF(M60="","",M60)</f>
        <v/>
      </c>
      <c r="F64" s="72" t="s">
        <v>60</v>
      </c>
      <c r="G64" s="75" t="str">
        <f>IF(K60="","",K60)</f>
        <v/>
      </c>
      <c r="H64" s="74" t="str">
        <f>IF(M62="","",M62)</f>
        <v/>
      </c>
      <c r="I64" s="72" t="s">
        <v>60</v>
      </c>
      <c r="J64" s="75" t="str">
        <f>IF(K62="","",K62)</f>
        <v/>
      </c>
      <c r="K64" s="190"/>
      <c r="L64" s="191"/>
      <c r="M64" s="192"/>
      <c r="N64" s="199"/>
      <c r="O64" s="200"/>
      <c r="P64" s="201"/>
      <c r="Q64" s="204"/>
      <c r="R64" s="205"/>
      <c r="S64" s="205"/>
      <c r="T64" s="205"/>
      <c r="U64" s="70"/>
    </row>
    <row r="66" spans="1:21" x14ac:dyDescent="0.4">
      <c r="A66" s="13" t="s">
        <v>6</v>
      </c>
    </row>
    <row r="67" spans="1:21" x14ac:dyDescent="0.4">
      <c r="A67" s="203"/>
      <c r="B67" s="206">
        <f>A69</f>
        <v>0</v>
      </c>
      <c r="C67" s="202"/>
      <c r="D67" s="202"/>
      <c r="E67" s="202">
        <f>A71</f>
        <v>0</v>
      </c>
      <c r="F67" s="202"/>
      <c r="G67" s="202"/>
      <c r="H67" s="202">
        <f>A73</f>
        <v>0</v>
      </c>
      <c r="I67" s="202"/>
      <c r="J67" s="202"/>
      <c r="K67" s="202">
        <f>A75</f>
        <v>0</v>
      </c>
      <c r="L67" s="202"/>
      <c r="M67" s="202"/>
      <c r="N67" s="203" t="s">
        <v>55</v>
      </c>
      <c r="O67" s="203"/>
      <c r="P67" s="203"/>
      <c r="Q67" s="203" t="s">
        <v>56</v>
      </c>
      <c r="R67" s="203" t="s">
        <v>57</v>
      </c>
      <c r="S67" s="203" t="s">
        <v>58</v>
      </c>
      <c r="T67" s="203" t="s">
        <v>59</v>
      </c>
      <c r="U67" s="70"/>
    </row>
    <row r="68" spans="1:21" x14ac:dyDescent="0.4">
      <c r="A68" s="203"/>
      <c r="B68" s="206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  <c r="O68" s="203"/>
      <c r="P68" s="203"/>
      <c r="Q68" s="203"/>
      <c r="R68" s="203"/>
      <c r="S68" s="203"/>
      <c r="T68" s="203"/>
      <c r="U68" s="70"/>
    </row>
    <row r="69" spans="1:21" ht="18.75" customHeight="1" x14ac:dyDescent="0.4">
      <c r="A69" s="181"/>
      <c r="B69" s="187"/>
      <c r="C69" s="188"/>
      <c r="D69" s="189"/>
      <c r="E69" s="193" t="str">
        <f>IF(E70="","",IF(E70=G70,"△",IF(E70&gt;G70,"○","×")))</f>
        <v/>
      </c>
      <c r="F69" s="194"/>
      <c r="G69" s="195"/>
      <c r="H69" s="193" t="str">
        <f>IF(H70="","",IF(H70=J70,"△",IF(H70&gt;J70,"○","×")))</f>
        <v/>
      </c>
      <c r="I69" s="194"/>
      <c r="J69" s="195"/>
      <c r="K69" s="193" t="str">
        <f>IF(K70="","",IF(K70=M70,"△",IF(K70&gt;M70,"○","×")))</f>
        <v/>
      </c>
      <c r="L69" s="194"/>
      <c r="M69" s="195"/>
      <c r="N69" s="196">
        <f>COUNTIF(B69:M69,"○")*3+COUNTIF(B69:M69,"△")*1</f>
        <v>0</v>
      </c>
      <c r="O69" s="197"/>
      <c r="P69" s="198"/>
      <c r="Q69" s="208">
        <f>IFERROR(R69-S69,"")</f>
        <v>0</v>
      </c>
      <c r="R69" s="204">
        <f>IFERROR(B70+E70+H70+K70,"")</f>
        <v>0</v>
      </c>
      <c r="S69" s="204">
        <f>IFERROR(D70+G70+J70+M70,"")</f>
        <v>0</v>
      </c>
      <c r="T69" s="204"/>
      <c r="U69" s="70"/>
    </row>
    <row r="70" spans="1:21" ht="18.75" customHeight="1" x14ac:dyDescent="0.4">
      <c r="A70" s="181"/>
      <c r="B70" s="190"/>
      <c r="C70" s="191"/>
      <c r="D70" s="192"/>
      <c r="E70" s="71"/>
      <c r="F70" s="72" t="s">
        <v>60</v>
      </c>
      <c r="G70" s="73"/>
      <c r="H70" s="71"/>
      <c r="I70" s="72" t="s">
        <v>60</v>
      </c>
      <c r="J70" s="73"/>
      <c r="K70" s="71"/>
      <c r="L70" s="72" t="s">
        <v>60</v>
      </c>
      <c r="M70" s="73"/>
      <c r="N70" s="199"/>
      <c r="O70" s="200"/>
      <c r="P70" s="201"/>
      <c r="Q70" s="204"/>
      <c r="R70" s="205"/>
      <c r="S70" s="205"/>
      <c r="T70" s="205"/>
      <c r="U70" s="70"/>
    </row>
    <row r="71" spans="1:21" ht="18.75" customHeight="1" x14ac:dyDescent="0.4">
      <c r="A71" s="181"/>
      <c r="B71" s="182" t="str">
        <f>IF(B72="","",IF(B72=D72,"△",IF(B72&gt;D72,"○","×")))</f>
        <v/>
      </c>
      <c r="C71" s="182"/>
      <c r="D71" s="183"/>
      <c r="E71" s="187"/>
      <c r="F71" s="188"/>
      <c r="G71" s="189"/>
      <c r="H71" s="184" t="str">
        <f>IF(H72="","",IF(H72=J72,"△",IF(H72&gt;J72,"○","×")))</f>
        <v/>
      </c>
      <c r="I71" s="182"/>
      <c r="J71" s="183"/>
      <c r="K71" s="184" t="str">
        <f>IF(K72="","",IF(K72=M72,"△",IF(K72&gt;M72,"○","×")))</f>
        <v/>
      </c>
      <c r="L71" s="182"/>
      <c r="M71" s="183"/>
      <c r="N71" s="196">
        <f>COUNTIF(B71:M71,"○")*3+COUNTIF(B71:M71,"△")*1</f>
        <v>0</v>
      </c>
      <c r="O71" s="197"/>
      <c r="P71" s="198"/>
      <c r="Q71" s="207" t="str">
        <f>IFERROR(R71-S71,"")</f>
        <v/>
      </c>
      <c r="R71" s="204" t="str">
        <f>IFERROR(B72+E72+H72+K72,"")</f>
        <v/>
      </c>
      <c r="S71" s="204" t="str">
        <f>IFERROR(D72+G72+J72+M72,"")</f>
        <v/>
      </c>
      <c r="T71" s="205"/>
      <c r="U71" s="70"/>
    </row>
    <row r="72" spans="1:21" ht="18.75" customHeight="1" x14ac:dyDescent="0.4">
      <c r="A72" s="181"/>
      <c r="B72" s="72" t="str">
        <f>IF(G70="","",G70)</f>
        <v/>
      </c>
      <c r="C72" s="72" t="s">
        <v>60</v>
      </c>
      <c r="D72" s="75" t="str">
        <f>IF(E70="","",E70)</f>
        <v/>
      </c>
      <c r="E72" s="190"/>
      <c r="F72" s="191"/>
      <c r="G72" s="192"/>
      <c r="H72" s="71"/>
      <c r="I72" s="72" t="s">
        <v>60</v>
      </c>
      <c r="J72" s="73"/>
      <c r="K72" s="71"/>
      <c r="L72" s="72" t="s">
        <v>60</v>
      </c>
      <c r="M72" s="73"/>
      <c r="N72" s="199"/>
      <c r="O72" s="200"/>
      <c r="P72" s="201"/>
      <c r="Q72" s="204"/>
      <c r="R72" s="205"/>
      <c r="S72" s="205"/>
      <c r="T72" s="205"/>
      <c r="U72" s="70"/>
    </row>
    <row r="73" spans="1:21" ht="18.75" customHeight="1" x14ac:dyDescent="0.4">
      <c r="A73" s="181"/>
      <c r="B73" s="182" t="str">
        <f>IF(B74="","",IF(B74=D74,"△",IF(B74&gt;D74,"○","×")))</f>
        <v/>
      </c>
      <c r="C73" s="182"/>
      <c r="D73" s="183"/>
      <c r="E73" s="184" t="str">
        <f>IF(E74="","",IF(E74=G74,"△",IF(E74&gt;G74,"○","×")))</f>
        <v/>
      </c>
      <c r="F73" s="182"/>
      <c r="G73" s="183"/>
      <c r="H73" s="187"/>
      <c r="I73" s="188"/>
      <c r="J73" s="189"/>
      <c r="K73" s="184" t="str">
        <f>IF(K74="","",IF(K74=M74,"△",IF(K74&gt;M74,"○","×")))</f>
        <v/>
      </c>
      <c r="L73" s="182"/>
      <c r="M73" s="183"/>
      <c r="N73" s="196">
        <f>COUNTIF(B73:M73,"○")*3+COUNTIF(B73:M73,"△")*1</f>
        <v>0</v>
      </c>
      <c r="O73" s="197"/>
      <c r="P73" s="198"/>
      <c r="Q73" s="207" t="str">
        <f>IFERROR(R73-S73,"")</f>
        <v/>
      </c>
      <c r="R73" s="204" t="str">
        <f>IFERROR(B74+E74+H74+K74,"")</f>
        <v/>
      </c>
      <c r="S73" s="204" t="str">
        <f>IFERROR(D74+G74+J74+M74,"")</f>
        <v/>
      </c>
      <c r="T73" s="205"/>
      <c r="U73" s="70"/>
    </row>
    <row r="74" spans="1:21" ht="18.75" customHeight="1" x14ac:dyDescent="0.4">
      <c r="A74" s="181"/>
      <c r="B74" s="72" t="str">
        <f>IF(J70="","",J70)</f>
        <v/>
      </c>
      <c r="C74" s="72" t="s">
        <v>60</v>
      </c>
      <c r="D74" s="75" t="str">
        <f>IF(H70="","",H70)</f>
        <v/>
      </c>
      <c r="E74" s="74" t="str">
        <f>IF(J72="","",J72)</f>
        <v/>
      </c>
      <c r="F74" s="72" t="s">
        <v>60</v>
      </c>
      <c r="G74" s="75" t="str">
        <f>IF(H72="","",H72)</f>
        <v/>
      </c>
      <c r="H74" s="190"/>
      <c r="I74" s="191"/>
      <c r="J74" s="192"/>
      <c r="K74" s="71"/>
      <c r="L74" s="72" t="s">
        <v>60</v>
      </c>
      <c r="M74" s="73"/>
      <c r="N74" s="199"/>
      <c r="O74" s="200"/>
      <c r="P74" s="201"/>
      <c r="Q74" s="204"/>
      <c r="R74" s="205"/>
      <c r="S74" s="205"/>
      <c r="T74" s="205"/>
      <c r="U74" s="70"/>
    </row>
    <row r="75" spans="1:21" ht="18.75" customHeight="1" x14ac:dyDescent="0.4">
      <c r="A75" s="181"/>
      <c r="B75" s="182" t="str">
        <f>IF(B76="","",IF(B76=D76,"△",IF(B76&gt;D76,"○","×")))</f>
        <v/>
      </c>
      <c r="C75" s="182"/>
      <c r="D75" s="183"/>
      <c r="E75" s="184" t="str">
        <f>IF(E76="","",IF(E76=G76,"△",IF(E76&gt;G76,"○","×")))</f>
        <v/>
      </c>
      <c r="F75" s="182"/>
      <c r="G75" s="183"/>
      <c r="H75" s="184" t="str">
        <f>IF(H76="","",IF(H76=J76,"△",IF(H76&gt;J76,"○","×")))</f>
        <v/>
      </c>
      <c r="I75" s="182"/>
      <c r="J75" s="183"/>
      <c r="K75" s="187"/>
      <c r="L75" s="188"/>
      <c r="M75" s="189"/>
      <c r="N75" s="196">
        <f>COUNTIF(B75:M75,"○")*3+COUNTIF(B75:M75,"△")*1</f>
        <v>0</v>
      </c>
      <c r="O75" s="197"/>
      <c r="P75" s="198"/>
      <c r="Q75" s="207" t="str">
        <f>IFERROR(R75-S75,"")</f>
        <v/>
      </c>
      <c r="R75" s="204" t="str">
        <f>IFERROR(B76+E76+H76+K76,"")</f>
        <v/>
      </c>
      <c r="S75" s="204" t="str">
        <f>IFERROR(D76+G76+J76+M76,"")</f>
        <v/>
      </c>
      <c r="T75" s="205"/>
      <c r="U75" s="70"/>
    </row>
    <row r="76" spans="1:21" ht="18.75" customHeight="1" x14ac:dyDescent="0.4">
      <c r="A76" s="181"/>
      <c r="B76" s="72" t="str">
        <f>IF(M70="","",M70)</f>
        <v/>
      </c>
      <c r="C76" s="72" t="s">
        <v>60</v>
      </c>
      <c r="D76" s="75" t="str">
        <f>IF(K70="","",K70)</f>
        <v/>
      </c>
      <c r="E76" s="74" t="str">
        <f>IF(M72="","",M72)</f>
        <v/>
      </c>
      <c r="F76" s="72" t="s">
        <v>60</v>
      </c>
      <c r="G76" s="75" t="str">
        <f>IF(K72="","",K72)</f>
        <v/>
      </c>
      <c r="H76" s="74" t="str">
        <f>IF(M74="","",M74)</f>
        <v/>
      </c>
      <c r="I76" s="72" t="s">
        <v>60</v>
      </c>
      <c r="J76" s="75" t="str">
        <f>IF(K74="","",K74)</f>
        <v/>
      </c>
      <c r="K76" s="190"/>
      <c r="L76" s="191"/>
      <c r="M76" s="192"/>
      <c r="N76" s="199"/>
      <c r="O76" s="200"/>
      <c r="P76" s="201"/>
      <c r="Q76" s="204"/>
      <c r="R76" s="205"/>
      <c r="S76" s="205"/>
      <c r="T76" s="205"/>
      <c r="U76" s="70"/>
    </row>
    <row r="78" spans="1:21" x14ac:dyDescent="0.4">
      <c r="A78" s="13" t="s">
        <v>7</v>
      </c>
    </row>
    <row r="79" spans="1:21" x14ac:dyDescent="0.4">
      <c r="A79" s="203"/>
      <c r="B79" s="206">
        <f>A81</f>
        <v>0</v>
      </c>
      <c r="C79" s="202"/>
      <c r="D79" s="202"/>
      <c r="E79" s="202">
        <f>A83</f>
        <v>0</v>
      </c>
      <c r="F79" s="202"/>
      <c r="G79" s="202"/>
      <c r="H79" s="202">
        <f>A85</f>
        <v>0</v>
      </c>
      <c r="I79" s="202"/>
      <c r="J79" s="202"/>
      <c r="K79" s="202">
        <f>A87</f>
        <v>0</v>
      </c>
      <c r="L79" s="202"/>
      <c r="M79" s="202"/>
      <c r="N79" s="203" t="s">
        <v>55</v>
      </c>
      <c r="O79" s="203"/>
      <c r="P79" s="203"/>
      <c r="Q79" s="203" t="s">
        <v>56</v>
      </c>
      <c r="R79" s="203" t="s">
        <v>57</v>
      </c>
      <c r="S79" s="203" t="s">
        <v>58</v>
      </c>
      <c r="T79" s="203" t="s">
        <v>59</v>
      </c>
      <c r="U79" s="70"/>
    </row>
    <row r="80" spans="1:21" x14ac:dyDescent="0.4">
      <c r="A80" s="203"/>
      <c r="B80" s="206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3"/>
      <c r="O80" s="203"/>
      <c r="P80" s="203"/>
      <c r="Q80" s="203"/>
      <c r="R80" s="203"/>
      <c r="S80" s="203"/>
      <c r="T80" s="203"/>
      <c r="U80" s="70"/>
    </row>
    <row r="81" spans="1:21" ht="18.75" customHeight="1" x14ac:dyDescent="0.4">
      <c r="A81" s="181"/>
      <c r="B81" s="187"/>
      <c r="C81" s="188"/>
      <c r="D81" s="189"/>
      <c r="E81" s="193" t="str">
        <f>IF(E82="","",IF(E82=G82,"△",IF(E82&gt;G82,"○","×")))</f>
        <v/>
      </c>
      <c r="F81" s="194"/>
      <c r="G81" s="195"/>
      <c r="H81" s="193" t="str">
        <f>IF(H82="","",IF(H82=J82,"△",IF(H82&gt;J82,"○","×")))</f>
        <v/>
      </c>
      <c r="I81" s="194"/>
      <c r="J81" s="195"/>
      <c r="K81" s="193" t="str">
        <f>IF(K82="","",IF(K82=M82,"△",IF(K82&gt;M82,"○","×")))</f>
        <v/>
      </c>
      <c r="L81" s="194"/>
      <c r="M81" s="195"/>
      <c r="N81" s="196">
        <f>COUNTIF(B81:M81,"○")*3+COUNTIF(B81:M81,"△")*1</f>
        <v>0</v>
      </c>
      <c r="O81" s="197"/>
      <c r="P81" s="198"/>
      <c r="Q81" s="208">
        <f>IFERROR(R81-S81,"")</f>
        <v>0</v>
      </c>
      <c r="R81" s="204">
        <f>IFERROR(B82+E82+H82+K82,"")</f>
        <v>0</v>
      </c>
      <c r="S81" s="204">
        <f>IFERROR(D82+G82+J82+M82,"")</f>
        <v>0</v>
      </c>
      <c r="T81" s="204"/>
      <c r="U81" s="70"/>
    </row>
    <row r="82" spans="1:21" ht="18.75" customHeight="1" x14ac:dyDescent="0.4">
      <c r="A82" s="181"/>
      <c r="B82" s="190"/>
      <c r="C82" s="191"/>
      <c r="D82" s="192"/>
      <c r="E82" s="71"/>
      <c r="F82" s="72" t="s">
        <v>60</v>
      </c>
      <c r="G82" s="73"/>
      <c r="H82" s="71"/>
      <c r="I82" s="72" t="s">
        <v>60</v>
      </c>
      <c r="J82" s="73"/>
      <c r="K82" s="71"/>
      <c r="L82" s="72" t="s">
        <v>60</v>
      </c>
      <c r="M82" s="73"/>
      <c r="N82" s="199"/>
      <c r="O82" s="200"/>
      <c r="P82" s="201"/>
      <c r="Q82" s="204"/>
      <c r="R82" s="205"/>
      <c r="S82" s="205"/>
      <c r="T82" s="205"/>
      <c r="U82" s="70"/>
    </row>
    <row r="83" spans="1:21" ht="18.75" customHeight="1" x14ac:dyDescent="0.4">
      <c r="A83" s="181"/>
      <c r="B83" s="182" t="str">
        <f>IF(B84="","",IF(B84=D84,"△",IF(B84&gt;D84,"○","×")))</f>
        <v/>
      </c>
      <c r="C83" s="182"/>
      <c r="D83" s="183"/>
      <c r="E83" s="187"/>
      <c r="F83" s="188"/>
      <c r="G83" s="189"/>
      <c r="H83" s="184" t="str">
        <f>IF(H84="","",IF(H84=J84,"△",IF(H84&gt;J84,"○","×")))</f>
        <v/>
      </c>
      <c r="I83" s="182"/>
      <c r="J83" s="183"/>
      <c r="K83" s="184" t="str">
        <f>IF(K84="","",IF(K84=M84,"△",IF(K84&gt;M84,"○","×")))</f>
        <v/>
      </c>
      <c r="L83" s="182"/>
      <c r="M83" s="183"/>
      <c r="N83" s="196">
        <f>COUNTIF(B83:M83,"○")*3+COUNTIF(B83:M83,"△")*1</f>
        <v>0</v>
      </c>
      <c r="O83" s="197"/>
      <c r="P83" s="198"/>
      <c r="Q83" s="207" t="str">
        <f>IFERROR(R83-S83,"")</f>
        <v/>
      </c>
      <c r="R83" s="204" t="str">
        <f>IFERROR(B84+E84+H84+K84,"")</f>
        <v/>
      </c>
      <c r="S83" s="204" t="str">
        <f>IFERROR(D84+G84+J84+M84,"")</f>
        <v/>
      </c>
      <c r="T83" s="205"/>
      <c r="U83" s="70"/>
    </row>
    <row r="84" spans="1:21" ht="18.75" customHeight="1" x14ac:dyDescent="0.4">
      <c r="A84" s="181"/>
      <c r="B84" s="72" t="str">
        <f>IF(G82="","",G82)</f>
        <v/>
      </c>
      <c r="C84" s="72" t="s">
        <v>60</v>
      </c>
      <c r="D84" s="75" t="str">
        <f>IF(E82="","",E82)</f>
        <v/>
      </c>
      <c r="E84" s="190"/>
      <c r="F84" s="191"/>
      <c r="G84" s="192"/>
      <c r="H84" s="71"/>
      <c r="I84" s="72" t="s">
        <v>60</v>
      </c>
      <c r="J84" s="73"/>
      <c r="K84" s="71"/>
      <c r="L84" s="72" t="s">
        <v>60</v>
      </c>
      <c r="M84" s="73"/>
      <c r="N84" s="199"/>
      <c r="O84" s="200"/>
      <c r="P84" s="201"/>
      <c r="Q84" s="204"/>
      <c r="R84" s="205"/>
      <c r="S84" s="205"/>
      <c r="T84" s="205"/>
      <c r="U84" s="70"/>
    </row>
    <row r="85" spans="1:21" ht="18.75" customHeight="1" x14ac:dyDescent="0.4">
      <c r="A85" s="181"/>
      <c r="B85" s="182" t="str">
        <f>IF(B86="","",IF(B86=D86,"△",IF(B86&gt;D86,"○","×")))</f>
        <v/>
      </c>
      <c r="C85" s="182"/>
      <c r="D85" s="183"/>
      <c r="E85" s="184" t="str">
        <f>IF(E86="","",IF(E86=G86,"△",IF(E86&gt;G86,"○","×")))</f>
        <v/>
      </c>
      <c r="F85" s="182"/>
      <c r="G85" s="183"/>
      <c r="H85" s="187"/>
      <c r="I85" s="188"/>
      <c r="J85" s="189"/>
      <c r="K85" s="184" t="str">
        <f>IF(K86="","",IF(K86=M86,"△",IF(K86&gt;M86,"○","×")))</f>
        <v/>
      </c>
      <c r="L85" s="182"/>
      <c r="M85" s="183"/>
      <c r="N85" s="196">
        <f>COUNTIF(B85:M85,"○")*3+COUNTIF(B85:M85,"△")*1</f>
        <v>0</v>
      </c>
      <c r="O85" s="197"/>
      <c r="P85" s="198"/>
      <c r="Q85" s="207" t="str">
        <f>IFERROR(R85-S85,"")</f>
        <v/>
      </c>
      <c r="R85" s="204" t="str">
        <f>IFERROR(B86+E86+H86+K86,"")</f>
        <v/>
      </c>
      <c r="S85" s="204" t="str">
        <f>IFERROR(D86+G86+J86+M86,"")</f>
        <v/>
      </c>
      <c r="T85" s="205"/>
      <c r="U85" s="70"/>
    </row>
    <row r="86" spans="1:21" ht="18.75" customHeight="1" x14ac:dyDescent="0.4">
      <c r="A86" s="181"/>
      <c r="B86" s="72" t="str">
        <f>IF(J82="","",J82)</f>
        <v/>
      </c>
      <c r="C86" s="72" t="s">
        <v>60</v>
      </c>
      <c r="D86" s="75" t="str">
        <f>IF(H82="","",H82)</f>
        <v/>
      </c>
      <c r="E86" s="74" t="str">
        <f>IF(J84="","",J84)</f>
        <v/>
      </c>
      <c r="F86" s="72" t="s">
        <v>60</v>
      </c>
      <c r="G86" s="75" t="str">
        <f>IF(H84="","",H84)</f>
        <v/>
      </c>
      <c r="H86" s="190"/>
      <c r="I86" s="191"/>
      <c r="J86" s="192"/>
      <c r="K86" s="71"/>
      <c r="L86" s="72" t="s">
        <v>60</v>
      </c>
      <c r="M86" s="73"/>
      <c r="N86" s="199"/>
      <c r="O86" s="200"/>
      <c r="P86" s="201"/>
      <c r="Q86" s="204"/>
      <c r="R86" s="205"/>
      <c r="S86" s="205"/>
      <c r="T86" s="205"/>
      <c r="U86" s="70"/>
    </row>
    <row r="87" spans="1:21" ht="18.75" customHeight="1" x14ac:dyDescent="0.4">
      <c r="A87" s="181"/>
      <c r="B87" s="182" t="str">
        <f>IF(B88="","",IF(B88=D88,"△",IF(B88&gt;D88,"○","×")))</f>
        <v/>
      </c>
      <c r="C87" s="182"/>
      <c r="D87" s="183"/>
      <c r="E87" s="184" t="str">
        <f>IF(E88="","",IF(E88=G88,"△",IF(E88&gt;G88,"○","×")))</f>
        <v/>
      </c>
      <c r="F87" s="182"/>
      <c r="G87" s="183"/>
      <c r="H87" s="184" t="str">
        <f>IF(H88="","",IF(H88=J88,"△",IF(H88&gt;J88,"○","×")))</f>
        <v/>
      </c>
      <c r="I87" s="182"/>
      <c r="J87" s="183"/>
      <c r="K87" s="187"/>
      <c r="L87" s="188"/>
      <c r="M87" s="189"/>
      <c r="N87" s="196">
        <f>COUNTIF(B87:M87,"○")*3+COUNTIF(B87:M87,"△")*1</f>
        <v>0</v>
      </c>
      <c r="O87" s="197"/>
      <c r="P87" s="198"/>
      <c r="Q87" s="207" t="str">
        <f>IFERROR(R87-S87,"")</f>
        <v/>
      </c>
      <c r="R87" s="204" t="str">
        <f>IFERROR(B88+E88+H88+K88,"")</f>
        <v/>
      </c>
      <c r="S87" s="204" t="str">
        <f>IFERROR(D88+G88+J88+M88,"")</f>
        <v/>
      </c>
      <c r="T87" s="205"/>
      <c r="U87" s="70"/>
    </row>
    <row r="88" spans="1:21" ht="18.75" customHeight="1" x14ac:dyDescent="0.4">
      <c r="A88" s="181"/>
      <c r="B88" s="72" t="str">
        <f>IF(M82="","",M82)</f>
        <v/>
      </c>
      <c r="C88" s="72" t="s">
        <v>60</v>
      </c>
      <c r="D88" s="75" t="str">
        <f>IF(K82="","",K82)</f>
        <v/>
      </c>
      <c r="E88" s="74" t="str">
        <f>IF(M84="","",M84)</f>
        <v/>
      </c>
      <c r="F88" s="72" t="s">
        <v>60</v>
      </c>
      <c r="G88" s="75" t="str">
        <f>IF(K84="","",K84)</f>
        <v/>
      </c>
      <c r="H88" s="74" t="str">
        <f>IF(M86="","",M86)</f>
        <v/>
      </c>
      <c r="I88" s="72" t="s">
        <v>60</v>
      </c>
      <c r="J88" s="75" t="str">
        <f>IF(K86="","",K86)</f>
        <v/>
      </c>
      <c r="K88" s="190"/>
      <c r="L88" s="191"/>
      <c r="M88" s="192"/>
      <c r="N88" s="199"/>
      <c r="O88" s="200"/>
      <c r="P88" s="201"/>
      <c r="Q88" s="204"/>
      <c r="R88" s="205"/>
      <c r="S88" s="205"/>
      <c r="T88" s="205"/>
      <c r="U88" s="70"/>
    </row>
    <row r="90" spans="1:21" x14ac:dyDescent="0.4">
      <c r="A90" s="13" t="s">
        <v>8</v>
      </c>
    </row>
    <row r="91" spans="1:21" x14ac:dyDescent="0.4">
      <c r="A91" s="203"/>
      <c r="B91" s="206">
        <f>A93</f>
        <v>0</v>
      </c>
      <c r="C91" s="202"/>
      <c r="D91" s="202"/>
      <c r="E91" s="202">
        <f>A95</f>
        <v>0</v>
      </c>
      <c r="F91" s="202"/>
      <c r="G91" s="202"/>
      <c r="H91" s="202">
        <f>A97</f>
        <v>0</v>
      </c>
      <c r="I91" s="202"/>
      <c r="J91" s="202"/>
      <c r="K91" s="202">
        <f>A99</f>
        <v>0</v>
      </c>
      <c r="L91" s="202"/>
      <c r="M91" s="202"/>
      <c r="N91" s="203" t="s">
        <v>55</v>
      </c>
      <c r="O91" s="203"/>
      <c r="P91" s="203"/>
      <c r="Q91" s="203" t="s">
        <v>56</v>
      </c>
      <c r="R91" s="203" t="s">
        <v>57</v>
      </c>
      <c r="S91" s="203" t="s">
        <v>58</v>
      </c>
      <c r="T91" s="203" t="s">
        <v>59</v>
      </c>
      <c r="U91" s="70"/>
    </row>
    <row r="92" spans="1:21" x14ac:dyDescent="0.4">
      <c r="A92" s="203"/>
      <c r="B92" s="206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3"/>
      <c r="O92" s="203"/>
      <c r="P92" s="203"/>
      <c r="Q92" s="203"/>
      <c r="R92" s="203"/>
      <c r="S92" s="203"/>
      <c r="T92" s="203"/>
      <c r="U92" s="70"/>
    </row>
    <row r="93" spans="1:21" ht="18.75" customHeight="1" x14ac:dyDescent="0.4">
      <c r="A93" s="181"/>
      <c r="B93" s="187"/>
      <c r="C93" s="188"/>
      <c r="D93" s="189"/>
      <c r="E93" s="193" t="str">
        <f>IF(E94="","",IF(E94=G94,"△",IF(E94&gt;G94,"○","×")))</f>
        <v/>
      </c>
      <c r="F93" s="194"/>
      <c r="G93" s="195"/>
      <c r="H93" s="193" t="str">
        <f>IF(H94="","",IF(H94=J94,"△",IF(H94&gt;J94,"○","×")))</f>
        <v/>
      </c>
      <c r="I93" s="194"/>
      <c r="J93" s="195"/>
      <c r="K93" s="193" t="str">
        <f>IF(K94="","",IF(K94=M94,"△",IF(K94&gt;M94,"○","×")))</f>
        <v/>
      </c>
      <c r="L93" s="194"/>
      <c r="M93" s="195"/>
      <c r="N93" s="196">
        <f>COUNTIF(B93:M93,"○")*3+COUNTIF(B93:M93,"△")*1</f>
        <v>0</v>
      </c>
      <c r="O93" s="197"/>
      <c r="P93" s="198"/>
      <c r="Q93" s="208">
        <f>IFERROR(R93-S93,"")</f>
        <v>0</v>
      </c>
      <c r="R93" s="204">
        <f>IFERROR(B94+E94+H94+K94,"")</f>
        <v>0</v>
      </c>
      <c r="S93" s="204">
        <f>IFERROR(D94+G94+J94+M94,"")</f>
        <v>0</v>
      </c>
      <c r="T93" s="204"/>
      <c r="U93" s="70"/>
    </row>
    <row r="94" spans="1:21" ht="18.75" customHeight="1" x14ac:dyDescent="0.4">
      <c r="A94" s="181"/>
      <c r="B94" s="190"/>
      <c r="C94" s="191"/>
      <c r="D94" s="192"/>
      <c r="E94" s="71"/>
      <c r="F94" s="72" t="s">
        <v>60</v>
      </c>
      <c r="G94" s="73"/>
      <c r="H94" s="71"/>
      <c r="I94" s="72" t="s">
        <v>60</v>
      </c>
      <c r="J94" s="73"/>
      <c r="K94" s="71"/>
      <c r="L94" s="72" t="s">
        <v>60</v>
      </c>
      <c r="M94" s="73"/>
      <c r="N94" s="199"/>
      <c r="O94" s="200"/>
      <c r="P94" s="201"/>
      <c r="Q94" s="204"/>
      <c r="R94" s="205"/>
      <c r="S94" s="205"/>
      <c r="T94" s="205"/>
      <c r="U94" s="70"/>
    </row>
    <row r="95" spans="1:21" ht="18.75" customHeight="1" x14ac:dyDescent="0.4">
      <c r="A95" s="181"/>
      <c r="B95" s="182" t="str">
        <f>IF(B96="","",IF(B96=D96,"△",IF(B96&gt;D96,"○","×")))</f>
        <v/>
      </c>
      <c r="C95" s="182"/>
      <c r="D95" s="183"/>
      <c r="E95" s="187"/>
      <c r="F95" s="188"/>
      <c r="G95" s="189"/>
      <c r="H95" s="184" t="str">
        <f>IF(H96="","",IF(H96=J96,"△",IF(H96&gt;J96,"○","×")))</f>
        <v/>
      </c>
      <c r="I95" s="182"/>
      <c r="J95" s="183"/>
      <c r="K95" s="184" t="str">
        <f>IF(K96="","",IF(K96=M96,"△",IF(K96&gt;M96,"○","×")))</f>
        <v/>
      </c>
      <c r="L95" s="182"/>
      <c r="M95" s="183"/>
      <c r="N95" s="196">
        <f>COUNTIF(B95:M95,"○")*3+COUNTIF(B95:M95,"△")*1</f>
        <v>0</v>
      </c>
      <c r="O95" s="197"/>
      <c r="P95" s="198"/>
      <c r="Q95" s="207" t="str">
        <f>IFERROR(R95-S95,"")</f>
        <v/>
      </c>
      <c r="R95" s="204" t="str">
        <f>IFERROR(B96+E96+H96+K96,"")</f>
        <v/>
      </c>
      <c r="S95" s="204" t="str">
        <f>IFERROR(D96+G96+J96+M96,"")</f>
        <v/>
      </c>
      <c r="T95" s="205"/>
      <c r="U95" s="70"/>
    </row>
    <row r="96" spans="1:21" ht="18.75" customHeight="1" x14ac:dyDescent="0.4">
      <c r="A96" s="181"/>
      <c r="B96" s="72" t="str">
        <f>IF(G94="","",G94)</f>
        <v/>
      </c>
      <c r="C96" s="72" t="s">
        <v>60</v>
      </c>
      <c r="D96" s="75" t="str">
        <f>IF(E94="","",E94)</f>
        <v/>
      </c>
      <c r="E96" s="190"/>
      <c r="F96" s="191"/>
      <c r="G96" s="192"/>
      <c r="H96" s="71"/>
      <c r="I96" s="72" t="s">
        <v>60</v>
      </c>
      <c r="J96" s="73"/>
      <c r="K96" s="71"/>
      <c r="L96" s="72" t="s">
        <v>60</v>
      </c>
      <c r="M96" s="73"/>
      <c r="N96" s="199"/>
      <c r="O96" s="200"/>
      <c r="P96" s="201"/>
      <c r="Q96" s="204"/>
      <c r="R96" s="205"/>
      <c r="S96" s="205"/>
      <c r="T96" s="205"/>
      <c r="U96" s="70"/>
    </row>
    <row r="97" spans="1:21" ht="18.75" customHeight="1" x14ac:dyDescent="0.4">
      <c r="A97" s="181"/>
      <c r="B97" s="182" t="str">
        <f>IF(B98="","",IF(B98=D98,"△",IF(B98&gt;D98,"○","×")))</f>
        <v/>
      </c>
      <c r="C97" s="182"/>
      <c r="D97" s="183"/>
      <c r="E97" s="184" t="str">
        <f>IF(E98="","",IF(E98=G98,"△",IF(E98&gt;G98,"○","×")))</f>
        <v/>
      </c>
      <c r="F97" s="182"/>
      <c r="G97" s="183"/>
      <c r="H97" s="187"/>
      <c r="I97" s="188"/>
      <c r="J97" s="189"/>
      <c r="K97" s="184" t="str">
        <f>IF(K98="","",IF(K98=M98,"△",IF(K98&gt;M98,"○","×")))</f>
        <v/>
      </c>
      <c r="L97" s="182"/>
      <c r="M97" s="183"/>
      <c r="N97" s="196">
        <f>COUNTIF(B97:M97,"○")*3+COUNTIF(B97:M97,"△")*1</f>
        <v>0</v>
      </c>
      <c r="O97" s="197"/>
      <c r="P97" s="198"/>
      <c r="Q97" s="207" t="str">
        <f>IFERROR(R97-S97,"")</f>
        <v/>
      </c>
      <c r="R97" s="204" t="str">
        <f>IFERROR(B98+E98+H98+K98,"")</f>
        <v/>
      </c>
      <c r="S97" s="204" t="str">
        <f>IFERROR(D98+G98+J98+M98,"")</f>
        <v/>
      </c>
      <c r="T97" s="205"/>
      <c r="U97" s="70"/>
    </row>
    <row r="98" spans="1:21" ht="18.75" customHeight="1" x14ac:dyDescent="0.4">
      <c r="A98" s="181"/>
      <c r="B98" s="72" t="str">
        <f>IF(J94="","",J94)</f>
        <v/>
      </c>
      <c r="C98" s="72" t="s">
        <v>60</v>
      </c>
      <c r="D98" s="75" t="str">
        <f>IF(H94="","",H94)</f>
        <v/>
      </c>
      <c r="E98" s="74" t="str">
        <f>IF(J96="","",J96)</f>
        <v/>
      </c>
      <c r="F98" s="72" t="s">
        <v>60</v>
      </c>
      <c r="G98" s="75" t="str">
        <f>IF(H96="","",H96)</f>
        <v/>
      </c>
      <c r="H98" s="190"/>
      <c r="I98" s="191"/>
      <c r="J98" s="192"/>
      <c r="K98" s="71"/>
      <c r="L98" s="72" t="s">
        <v>60</v>
      </c>
      <c r="M98" s="73"/>
      <c r="N98" s="199"/>
      <c r="O98" s="200"/>
      <c r="P98" s="201"/>
      <c r="Q98" s="204"/>
      <c r="R98" s="205"/>
      <c r="S98" s="205"/>
      <c r="T98" s="205"/>
      <c r="U98" s="70"/>
    </row>
    <row r="99" spans="1:21" ht="18.75" customHeight="1" x14ac:dyDescent="0.4">
      <c r="A99" s="181"/>
      <c r="B99" s="182" t="str">
        <f>IF(B100="","",IF(B100=D100,"△",IF(B100&gt;D100,"○","×")))</f>
        <v/>
      </c>
      <c r="C99" s="182"/>
      <c r="D99" s="183"/>
      <c r="E99" s="184" t="str">
        <f>IF(E100="","",IF(E100=G100,"△",IF(E100&gt;G100,"○","×")))</f>
        <v/>
      </c>
      <c r="F99" s="182"/>
      <c r="G99" s="183"/>
      <c r="H99" s="184" t="str">
        <f>IF(H100="","",IF(H100=J100,"△",IF(H100&gt;J100,"○","×")))</f>
        <v/>
      </c>
      <c r="I99" s="182"/>
      <c r="J99" s="183"/>
      <c r="K99" s="187"/>
      <c r="L99" s="188"/>
      <c r="M99" s="189"/>
      <c r="N99" s="196">
        <f>COUNTIF(B99:M99,"○")*3+COUNTIF(B99:M99,"△")*1</f>
        <v>0</v>
      </c>
      <c r="O99" s="197"/>
      <c r="P99" s="198"/>
      <c r="Q99" s="207" t="str">
        <f>IFERROR(R99-S99,"")</f>
        <v/>
      </c>
      <c r="R99" s="204" t="str">
        <f>IFERROR(B100+E100+H100+K100,"")</f>
        <v/>
      </c>
      <c r="S99" s="204" t="str">
        <f>IFERROR(D100+G100+J100+M100,"")</f>
        <v/>
      </c>
      <c r="T99" s="205"/>
      <c r="U99" s="70"/>
    </row>
    <row r="100" spans="1:21" ht="18.75" customHeight="1" x14ac:dyDescent="0.4">
      <c r="A100" s="181"/>
      <c r="B100" s="72" t="str">
        <f>IF(M94="","",M94)</f>
        <v/>
      </c>
      <c r="C100" s="72" t="s">
        <v>60</v>
      </c>
      <c r="D100" s="75" t="str">
        <f>IF(K94="","",K94)</f>
        <v/>
      </c>
      <c r="E100" s="74" t="str">
        <f>IF(M96="","",M96)</f>
        <v/>
      </c>
      <c r="F100" s="72" t="s">
        <v>60</v>
      </c>
      <c r="G100" s="75" t="str">
        <f>IF(K96="","",K96)</f>
        <v/>
      </c>
      <c r="H100" s="74" t="str">
        <f>IF(M98="","",M98)</f>
        <v/>
      </c>
      <c r="I100" s="72" t="s">
        <v>60</v>
      </c>
      <c r="J100" s="75" t="str">
        <f>IF(K98="","",K98)</f>
        <v/>
      </c>
      <c r="K100" s="190"/>
      <c r="L100" s="191"/>
      <c r="M100" s="192"/>
      <c r="N100" s="199"/>
      <c r="O100" s="200"/>
      <c r="P100" s="201"/>
      <c r="Q100" s="204"/>
      <c r="R100" s="205"/>
      <c r="S100" s="205"/>
      <c r="T100" s="205"/>
      <c r="U100" s="70"/>
    </row>
  </sheetData>
  <mergeCells count="402">
    <mergeCell ref="T87:T88"/>
    <mergeCell ref="T57:T58"/>
    <mergeCell ref="T59:T60"/>
    <mergeCell ref="T55:T56"/>
    <mergeCell ref="T67:T68"/>
    <mergeCell ref="T73:T74"/>
    <mergeCell ref="T69:T70"/>
    <mergeCell ref="T75:T76"/>
    <mergeCell ref="T71:T72"/>
    <mergeCell ref="Q85:Q86"/>
    <mergeCell ref="A91:A92"/>
    <mergeCell ref="B91:D92"/>
    <mergeCell ref="E91:G92"/>
    <mergeCell ref="H91:J92"/>
    <mergeCell ref="A83:A84"/>
    <mergeCell ref="B83:D83"/>
    <mergeCell ref="E83:G84"/>
    <mergeCell ref="H83:J83"/>
    <mergeCell ref="A87:A88"/>
    <mergeCell ref="B87:D87"/>
    <mergeCell ref="E87:G87"/>
    <mergeCell ref="H87:J87"/>
    <mergeCell ref="A85:A86"/>
    <mergeCell ref="E85:G85"/>
    <mergeCell ref="H85:J86"/>
    <mergeCell ref="B85:D85"/>
    <mergeCell ref="K63:M64"/>
    <mergeCell ref="H99:J99"/>
    <mergeCell ref="K99:M100"/>
    <mergeCell ref="N99:P100"/>
    <mergeCell ref="Q99:Q100"/>
    <mergeCell ref="R99:R100"/>
    <mergeCell ref="S83:S84"/>
    <mergeCell ref="T83:T84"/>
    <mergeCell ref="S81:S82"/>
    <mergeCell ref="T81:T82"/>
    <mergeCell ref="Q79:Q80"/>
    <mergeCell ref="R81:R82"/>
    <mergeCell ref="T91:T92"/>
    <mergeCell ref="Q75:Q76"/>
    <mergeCell ref="N81:P82"/>
    <mergeCell ref="H81:J81"/>
    <mergeCell ref="K79:M80"/>
    <mergeCell ref="K81:M81"/>
    <mergeCell ref="Q81:Q82"/>
    <mergeCell ref="R87:R88"/>
    <mergeCell ref="Q87:Q88"/>
    <mergeCell ref="N91:P92"/>
    <mergeCell ref="Q97:Q98"/>
    <mergeCell ref="R97:R98"/>
    <mergeCell ref="A95:A96"/>
    <mergeCell ref="B95:D95"/>
    <mergeCell ref="E95:G96"/>
    <mergeCell ref="H95:J95"/>
    <mergeCell ref="K95:M95"/>
    <mergeCell ref="N95:P96"/>
    <mergeCell ref="Q95:Q96"/>
    <mergeCell ref="R95:R96"/>
    <mergeCell ref="S95:S96"/>
    <mergeCell ref="E71:G72"/>
    <mergeCell ref="H71:J71"/>
    <mergeCell ref="K71:M71"/>
    <mergeCell ref="S99:S100"/>
    <mergeCell ref="T99:T100"/>
    <mergeCell ref="H93:J93"/>
    <mergeCell ref="K93:M93"/>
    <mergeCell ref="N93:P94"/>
    <mergeCell ref="Q93:Q94"/>
    <mergeCell ref="R93:R94"/>
    <mergeCell ref="S93:S94"/>
    <mergeCell ref="T93:T94"/>
    <mergeCell ref="T95:T96"/>
    <mergeCell ref="R85:R86"/>
    <mergeCell ref="S85:S86"/>
    <mergeCell ref="T85:T86"/>
    <mergeCell ref="R83:R84"/>
    <mergeCell ref="K87:M88"/>
    <mergeCell ref="N83:P84"/>
    <mergeCell ref="N85:P86"/>
    <mergeCell ref="N87:P88"/>
    <mergeCell ref="K83:M83"/>
    <mergeCell ref="K85:M85"/>
    <mergeCell ref="Q83:Q84"/>
    <mergeCell ref="A59:A60"/>
    <mergeCell ref="B59:D59"/>
    <mergeCell ref="E59:G60"/>
    <mergeCell ref="H59:J59"/>
    <mergeCell ref="K59:M59"/>
    <mergeCell ref="N59:P60"/>
    <mergeCell ref="Q59:Q60"/>
    <mergeCell ref="R59:R60"/>
    <mergeCell ref="S59:S60"/>
    <mergeCell ref="R75:R76"/>
    <mergeCell ref="S75:S76"/>
    <mergeCell ref="N75:P76"/>
    <mergeCell ref="S87:S88"/>
    <mergeCell ref="A55:A56"/>
    <mergeCell ref="B55:D56"/>
    <mergeCell ref="E55:G56"/>
    <mergeCell ref="H55:J56"/>
    <mergeCell ref="K55:M56"/>
    <mergeCell ref="N55:P56"/>
    <mergeCell ref="Q55:Q56"/>
    <mergeCell ref="R55:R56"/>
    <mergeCell ref="S55:S56"/>
    <mergeCell ref="A57:A58"/>
    <mergeCell ref="B57:D58"/>
    <mergeCell ref="E57:G57"/>
    <mergeCell ref="H57:J57"/>
    <mergeCell ref="K57:M57"/>
    <mergeCell ref="N57:P58"/>
    <mergeCell ref="Q57:Q58"/>
    <mergeCell ref="R57:R58"/>
    <mergeCell ref="S57:S58"/>
    <mergeCell ref="A61:A62"/>
    <mergeCell ref="H61:J62"/>
    <mergeCell ref="T36:T37"/>
    <mergeCell ref="T40:T41"/>
    <mergeCell ref="R42:R43"/>
    <mergeCell ref="S42:S43"/>
    <mergeCell ref="T46:T47"/>
    <mergeCell ref="T48:T49"/>
    <mergeCell ref="T61:T62"/>
    <mergeCell ref="N63:P64"/>
    <mergeCell ref="Q63:Q64"/>
    <mergeCell ref="R63:R64"/>
    <mergeCell ref="S63:S64"/>
    <mergeCell ref="T63:T64"/>
    <mergeCell ref="N36:P37"/>
    <mergeCell ref="Q36:Q37"/>
    <mergeCell ref="R36:R37"/>
    <mergeCell ref="S36:S37"/>
    <mergeCell ref="N61:P62"/>
    <mergeCell ref="Q61:Q62"/>
    <mergeCell ref="R61:R62"/>
    <mergeCell ref="S61:S62"/>
    <mergeCell ref="N42:P43"/>
    <mergeCell ref="N44:P45"/>
    <mergeCell ref="A52:U53"/>
    <mergeCell ref="E40:G41"/>
    <mergeCell ref="A6:A7"/>
    <mergeCell ref="B6:D7"/>
    <mergeCell ref="E6:G6"/>
    <mergeCell ref="H6:J6"/>
    <mergeCell ref="K6:M6"/>
    <mergeCell ref="A4:A5"/>
    <mergeCell ref="B4:D5"/>
    <mergeCell ref="E4:G5"/>
    <mergeCell ref="H4:J5"/>
    <mergeCell ref="K4:M5"/>
    <mergeCell ref="Q6:Q7"/>
    <mergeCell ref="R6:R7"/>
    <mergeCell ref="S6:S7"/>
    <mergeCell ref="T6:T7"/>
    <mergeCell ref="Q4:Q5"/>
    <mergeCell ref="R4:R5"/>
    <mergeCell ref="S4:S5"/>
    <mergeCell ref="T4:T5"/>
    <mergeCell ref="N4:P5"/>
    <mergeCell ref="N6:P7"/>
    <mergeCell ref="A10:A11"/>
    <mergeCell ref="B10:D10"/>
    <mergeCell ref="E10:G10"/>
    <mergeCell ref="H10:J11"/>
    <mergeCell ref="K10:M10"/>
    <mergeCell ref="A8:A9"/>
    <mergeCell ref="B8:D8"/>
    <mergeCell ref="E8:G9"/>
    <mergeCell ref="H8:J8"/>
    <mergeCell ref="K8:M8"/>
    <mergeCell ref="Q10:Q11"/>
    <mergeCell ref="R10:R11"/>
    <mergeCell ref="S10:S11"/>
    <mergeCell ref="T10:T11"/>
    <mergeCell ref="Q8:Q9"/>
    <mergeCell ref="R8:R9"/>
    <mergeCell ref="S8:S9"/>
    <mergeCell ref="T8:T9"/>
    <mergeCell ref="N8:P9"/>
    <mergeCell ref="N10:P11"/>
    <mergeCell ref="A12:A13"/>
    <mergeCell ref="B12:D12"/>
    <mergeCell ref="E12:G12"/>
    <mergeCell ref="H12:J12"/>
    <mergeCell ref="K12:M13"/>
    <mergeCell ref="Q12:Q13"/>
    <mergeCell ref="R12:R13"/>
    <mergeCell ref="S12:S13"/>
    <mergeCell ref="T12:T13"/>
    <mergeCell ref="N12:P13"/>
    <mergeCell ref="N16:P17"/>
    <mergeCell ref="Q16:Q17"/>
    <mergeCell ref="R16:R17"/>
    <mergeCell ref="S16:S17"/>
    <mergeCell ref="T16:T17"/>
    <mergeCell ref="A18:A19"/>
    <mergeCell ref="B18:D19"/>
    <mergeCell ref="E18:G18"/>
    <mergeCell ref="H18:J18"/>
    <mergeCell ref="K18:M18"/>
    <mergeCell ref="A16:A17"/>
    <mergeCell ref="B16:D17"/>
    <mergeCell ref="E16:G17"/>
    <mergeCell ref="H16:J17"/>
    <mergeCell ref="K16:M17"/>
    <mergeCell ref="N18:P19"/>
    <mergeCell ref="Q18:Q19"/>
    <mergeCell ref="R18:R19"/>
    <mergeCell ref="S18:S19"/>
    <mergeCell ref="T18:T19"/>
    <mergeCell ref="A20:A21"/>
    <mergeCell ref="B20:D20"/>
    <mergeCell ref="E20:G21"/>
    <mergeCell ref="H20:J20"/>
    <mergeCell ref="K20:M20"/>
    <mergeCell ref="T22:T23"/>
    <mergeCell ref="A24:A25"/>
    <mergeCell ref="B24:D24"/>
    <mergeCell ref="E24:G24"/>
    <mergeCell ref="H24:J24"/>
    <mergeCell ref="K24:M25"/>
    <mergeCell ref="N20:P21"/>
    <mergeCell ref="Q20:Q21"/>
    <mergeCell ref="R20:R21"/>
    <mergeCell ref="S20:S21"/>
    <mergeCell ref="T20:T21"/>
    <mergeCell ref="A22:A23"/>
    <mergeCell ref="B22:D22"/>
    <mergeCell ref="E22:G22"/>
    <mergeCell ref="H22:J23"/>
    <mergeCell ref="K22:M22"/>
    <mergeCell ref="A28:A29"/>
    <mergeCell ref="B28:D29"/>
    <mergeCell ref="E28:G29"/>
    <mergeCell ref="H28:J29"/>
    <mergeCell ref="K28:M29"/>
    <mergeCell ref="N22:P23"/>
    <mergeCell ref="Q22:Q23"/>
    <mergeCell ref="R22:R23"/>
    <mergeCell ref="S22:S23"/>
    <mergeCell ref="N28:P29"/>
    <mergeCell ref="Q28:Q29"/>
    <mergeCell ref="R28:R29"/>
    <mergeCell ref="S28:S29"/>
    <mergeCell ref="T34:T35"/>
    <mergeCell ref="A32:A33"/>
    <mergeCell ref="B32:D32"/>
    <mergeCell ref="E32:G33"/>
    <mergeCell ref="H32:J32"/>
    <mergeCell ref="K32:M32"/>
    <mergeCell ref="A30:A31"/>
    <mergeCell ref="B30:D31"/>
    <mergeCell ref="E30:G30"/>
    <mergeCell ref="H30:J30"/>
    <mergeCell ref="K30:M30"/>
    <mergeCell ref="N30:P31"/>
    <mergeCell ref="N32:P33"/>
    <mergeCell ref="N34:P35"/>
    <mergeCell ref="T28:T29"/>
    <mergeCell ref="N24:P25"/>
    <mergeCell ref="Q24:Q25"/>
    <mergeCell ref="R24:R25"/>
    <mergeCell ref="S24:S25"/>
    <mergeCell ref="T24:T25"/>
    <mergeCell ref="Q32:Q33"/>
    <mergeCell ref="R32:R33"/>
    <mergeCell ref="S32:S33"/>
    <mergeCell ref="T32:T33"/>
    <mergeCell ref="Q30:Q31"/>
    <mergeCell ref="R30:R31"/>
    <mergeCell ref="S30:S31"/>
    <mergeCell ref="T30:T31"/>
    <mergeCell ref="H40:J41"/>
    <mergeCell ref="K40:M41"/>
    <mergeCell ref="N40:P41"/>
    <mergeCell ref="Q40:Q41"/>
    <mergeCell ref="R40:R41"/>
    <mergeCell ref="S40:S41"/>
    <mergeCell ref="B34:D34"/>
    <mergeCell ref="E34:G34"/>
    <mergeCell ref="H34:J35"/>
    <mergeCell ref="K34:M34"/>
    <mergeCell ref="Q34:Q35"/>
    <mergeCell ref="R34:R35"/>
    <mergeCell ref="S34:S35"/>
    <mergeCell ref="A36:A37"/>
    <mergeCell ref="B36:D36"/>
    <mergeCell ref="E36:G36"/>
    <mergeCell ref="H36:J36"/>
    <mergeCell ref="K36:M37"/>
    <mergeCell ref="A34:A35"/>
    <mergeCell ref="T42:T43"/>
    <mergeCell ref="A44:A45"/>
    <mergeCell ref="B44:D44"/>
    <mergeCell ref="E44:G45"/>
    <mergeCell ref="H44:J44"/>
    <mergeCell ref="K44:M44"/>
    <mergeCell ref="Q44:Q45"/>
    <mergeCell ref="R44:R45"/>
    <mergeCell ref="S44:S45"/>
    <mergeCell ref="T44:T45"/>
    <mergeCell ref="A42:A43"/>
    <mergeCell ref="B42:D43"/>
    <mergeCell ref="E42:G42"/>
    <mergeCell ref="H42:J42"/>
    <mergeCell ref="K42:M42"/>
    <mergeCell ref="Q42:Q43"/>
    <mergeCell ref="A40:A41"/>
    <mergeCell ref="B40:D41"/>
    <mergeCell ref="A48:A49"/>
    <mergeCell ref="B48:D48"/>
    <mergeCell ref="E48:G48"/>
    <mergeCell ref="H48:J48"/>
    <mergeCell ref="K48:M49"/>
    <mergeCell ref="Q48:Q49"/>
    <mergeCell ref="R48:R49"/>
    <mergeCell ref="S48:S49"/>
    <mergeCell ref="A46:A47"/>
    <mergeCell ref="B46:D46"/>
    <mergeCell ref="E46:G46"/>
    <mergeCell ref="H46:J47"/>
    <mergeCell ref="K46:M46"/>
    <mergeCell ref="Q46:Q47"/>
    <mergeCell ref="R46:R47"/>
    <mergeCell ref="S46:S47"/>
    <mergeCell ref="N46:P47"/>
    <mergeCell ref="N48:P49"/>
    <mergeCell ref="N67:P68"/>
    <mergeCell ref="Q67:Q68"/>
    <mergeCell ref="R67:R68"/>
    <mergeCell ref="S67:S68"/>
    <mergeCell ref="N73:P74"/>
    <mergeCell ref="Q73:Q74"/>
    <mergeCell ref="R73:R74"/>
    <mergeCell ref="S73:S74"/>
    <mergeCell ref="Q71:Q72"/>
    <mergeCell ref="R71:R72"/>
    <mergeCell ref="S71:S72"/>
    <mergeCell ref="N69:P70"/>
    <mergeCell ref="Q69:Q70"/>
    <mergeCell ref="R69:R70"/>
    <mergeCell ref="S69:S70"/>
    <mergeCell ref="N71:P72"/>
    <mergeCell ref="B61:D61"/>
    <mergeCell ref="E61:G61"/>
    <mergeCell ref="K61:M61"/>
    <mergeCell ref="A73:A74"/>
    <mergeCell ref="H73:J74"/>
    <mergeCell ref="B73:D73"/>
    <mergeCell ref="E73:G73"/>
    <mergeCell ref="K73:M73"/>
    <mergeCell ref="A63:A64"/>
    <mergeCell ref="E63:G63"/>
    <mergeCell ref="H63:J63"/>
    <mergeCell ref="B63:D63"/>
    <mergeCell ref="A69:A70"/>
    <mergeCell ref="E69:G69"/>
    <mergeCell ref="H69:J69"/>
    <mergeCell ref="A67:A68"/>
    <mergeCell ref="H67:J68"/>
    <mergeCell ref="B67:D68"/>
    <mergeCell ref="E67:G68"/>
    <mergeCell ref="K67:M68"/>
    <mergeCell ref="B69:D70"/>
    <mergeCell ref="K69:M69"/>
    <mergeCell ref="A71:A72"/>
    <mergeCell ref="B71:D71"/>
    <mergeCell ref="H79:J80"/>
    <mergeCell ref="B79:D80"/>
    <mergeCell ref="E79:G80"/>
    <mergeCell ref="N79:P80"/>
    <mergeCell ref="R79:R80"/>
    <mergeCell ref="S79:S80"/>
    <mergeCell ref="T79:T80"/>
    <mergeCell ref="A79:A80"/>
    <mergeCell ref="B81:D82"/>
    <mergeCell ref="A81:A82"/>
    <mergeCell ref="E81:G81"/>
    <mergeCell ref="A99:A100"/>
    <mergeCell ref="B99:D99"/>
    <mergeCell ref="E99:G99"/>
    <mergeCell ref="A1:U2"/>
    <mergeCell ref="A93:A94"/>
    <mergeCell ref="B93:D94"/>
    <mergeCell ref="E93:G93"/>
    <mergeCell ref="A97:A98"/>
    <mergeCell ref="B97:D97"/>
    <mergeCell ref="E97:G97"/>
    <mergeCell ref="H97:J98"/>
    <mergeCell ref="K97:M97"/>
    <mergeCell ref="N97:P98"/>
    <mergeCell ref="K91:M92"/>
    <mergeCell ref="Q91:Q92"/>
    <mergeCell ref="R91:R92"/>
    <mergeCell ref="S91:S92"/>
    <mergeCell ref="S97:S98"/>
    <mergeCell ref="T97:T98"/>
    <mergeCell ref="A75:A76"/>
    <mergeCell ref="E75:G75"/>
    <mergeCell ref="H75:J75"/>
    <mergeCell ref="B75:D75"/>
    <mergeCell ref="K75:M76"/>
  </mergeCells>
  <phoneticPr fontId="1"/>
  <pageMargins left="0.6889763779527559" right="0" top="0.59055118110236227" bottom="0.19685039370078741" header="0.31496062992125984" footer="0.31496062992125984"/>
  <pageSetup paperSize="9" scale="77" orientation="portrait" horizontalDpi="4294967293" verticalDpi="1200" copies="30" r:id="rId1"/>
  <rowBreaks count="1" manualBreakCount="1">
    <brk id="51" max="20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zoomScale="120" zoomScaleNormal="120" zoomScalePageLayoutView="120" workbookViewId="0">
      <selection activeCell="R17" sqref="R17"/>
    </sheetView>
  </sheetViews>
  <sheetFormatPr defaultColWidth="8.875" defaultRowHeight="13.5" x14ac:dyDescent="0.4"/>
  <cols>
    <col min="1" max="1" width="10.625" style="53" bestFit="1" customWidth="1"/>
    <col min="2" max="2" width="2.875" style="53" customWidth="1"/>
    <col min="3" max="3" width="2.875" style="98" customWidth="1"/>
    <col min="4" max="13" width="2.875" style="53" customWidth="1"/>
    <col min="14" max="16" width="7" style="53" customWidth="1"/>
    <col min="17" max="21" width="7.125" style="53" customWidth="1"/>
    <col min="22" max="16384" width="8.875" style="53"/>
  </cols>
  <sheetData>
    <row r="1" spans="1:21" ht="42" customHeight="1" x14ac:dyDescent="0.4">
      <c r="A1" s="237" t="s">
        <v>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52"/>
      <c r="U1" s="52"/>
    </row>
    <row r="2" spans="1:21" ht="27" customHeight="1" x14ac:dyDescent="0.4"/>
    <row r="3" spans="1:21" ht="21" customHeight="1" x14ac:dyDescent="0.4">
      <c r="A3" s="263" t="s">
        <v>1</v>
      </c>
      <c r="B3" s="249" t="str">
        <f>A5</f>
        <v>サンスポ３rd</v>
      </c>
      <c r="C3" s="250"/>
      <c r="D3" s="251"/>
      <c r="E3" s="249" t="str">
        <f>A7</f>
        <v>プレイフルイエロー</v>
      </c>
      <c r="F3" s="250"/>
      <c r="G3" s="251"/>
      <c r="H3" s="249" t="str">
        <f>A9</f>
        <v>乙部</v>
      </c>
      <c r="I3" s="250"/>
      <c r="J3" s="251"/>
      <c r="K3" s="249" t="s">
        <v>55</v>
      </c>
      <c r="L3" s="250"/>
      <c r="M3" s="251"/>
      <c r="N3" s="255" t="s">
        <v>56</v>
      </c>
      <c r="O3" s="255" t="s">
        <v>57</v>
      </c>
      <c r="P3" s="255" t="s">
        <v>58</v>
      </c>
      <c r="Q3" s="257" t="s">
        <v>59</v>
      </c>
    </row>
    <row r="4" spans="1:21" ht="21" customHeight="1" x14ac:dyDescent="0.4">
      <c r="A4" s="264"/>
      <c r="B4" s="252"/>
      <c r="C4" s="253"/>
      <c r="D4" s="254"/>
      <c r="E4" s="252"/>
      <c r="F4" s="253"/>
      <c r="G4" s="254"/>
      <c r="H4" s="252"/>
      <c r="I4" s="253"/>
      <c r="J4" s="254"/>
      <c r="K4" s="252"/>
      <c r="L4" s="253"/>
      <c r="M4" s="254"/>
      <c r="N4" s="256"/>
      <c r="O4" s="256"/>
      <c r="P4" s="256"/>
      <c r="Q4" s="258"/>
    </row>
    <row r="5" spans="1:21" ht="21" customHeight="1" x14ac:dyDescent="0.4">
      <c r="A5" s="238" t="s">
        <v>156</v>
      </c>
      <c r="B5" s="243"/>
      <c r="C5" s="244"/>
      <c r="D5" s="245"/>
      <c r="E5" s="266" t="str">
        <f>IF(E6="","",IF(E6=G6,"△",IF(E6&gt;G6,"○","×")))</f>
        <v>×</v>
      </c>
      <c r="F5" s="272"/>
      <c r="G5" s="267"/>
      <c r="H5" s="266" t="str">
        <f>IF(H6="","",IF(H6=J6,"△",IF(H6&gt;J6,"○","×")))</f>
        <v>×</v>
      </c>
      <c r="I5" s="272"/>
      <c r="J5" s="267"/>
      <c r="K5" s="384">
        <f>COUNTIF(B5:J5,"○")*3+COUNTIF(B5:J5,"△")*1</f>
        <v>0</v>
      </c>
      <c r="L5" s="385"/>
      <c r="M5" s="386"/>
      <c r="N5" s="259">
        <f>IFERROR(O5-P5,"")</f>
        <v>-18</v>
      </c>
      <c r="O5" s="260">
        <f>IFERROR(B6+E6+H6,"")</f>
        <v>1</v>
      </c>
      <c r="P5" s="260">
        <f>IFERROR(D6+G6+J6,"")</f>
        <v>19</v>
      </c>
      <c r="Q5" s="260">
        <v>3</v>
      </c>
    </row>
    <row r="6" spans="1:21" ht="21" customHeight="1" x14ac:dyDescent="0.4">
      <c r="A6" s="265"/>
      <c r="B6" s="246"/>
      <c r="C6" s="247"/>
      <c r="D6" s="248"/>
      <c r="E6" s="54">
        <v>0</v>
      </c>
      <c r="F6" s="55" t="s">
        <v>60</v>
      </c>
      <c r="G6" s="56">
        <v>14</v>
      </c>
      <c r="H6" s="54">
        <v>1</v>
      </c>
      <c r="I6" s="55" t="s">
        <v>60</v>
      </c>
      <c r="J6" s="56">
        <v>5</v>
      </c>
      <c r="K6" s="387"/>
      <c r="L6" s="388"/>
      <c r="M6" s="389"/>
      <c r="N6" s="260"/>
      <c r="O6" s="261"/>
      <c r="P6" s="261"/>
      <c r="Q6" s="261"/>
    </row>
    <row r="7" spans="1:21" ht="21" customHeight="1" x14ac:dyDescent="0.4">
      <c r="A7" s="238" t="s">
        <v>118</v>
      </c>
      <c r="B7" s="240" t="str">
        <f>IF(B8="","",IF(B8=D8,"△",IF(B8&gt;D8,"○","×")))</f>
        <v>○</v>
      </c>
      <c r="C7" s="240"/>
      <c r="D7" s="241"/>
      <c r="E7" s="243"/>
      <c r="F7" s="244"/>
      <c r="G7" s="245"/>
      <c r="H7" s="242" t="str">
        <f>IF(H8="","",IF(H8=J8,"△",IF(H8&gt;J8,"○","×")))</f>
        <v>○</v>
      </c>
      <c r="I7" s="240"/>
      <c r="J7" s="241"/>
      <c r="K7" s="384">
        <f>COUNTIF(B7:J7,"○")*3+COUNTIF(B7:J7,"△")*1</f>
        <v>6</v>
      </c>
      <c r="L7" s="385"/>
      <c r="M7" s="386"/>
      <c r="N7" s="262">
        <f>IFERROR(O7-P7,"")</f>
        <v>17</v>
      </c>
      <c r="O7" s="260">
        <f>IFERROR(B8+E8+H8,"")</f>
        <v>18</v>
      </c>
      <c r="P7" s="260">
        <f>IFERROR(D8+G8+J8,"")</f>
        <v>1</v>
      </c>
      <c r="Q7" s="261">
        <v>1</v>
      </c>
    </row>
    <row r="8" spans="1:21" ht="21" customHeight="1" x14ac:dyDescent="0.4">
      <c r="A8" s="265"/>
      <c r="B8" s="55">
        <f>IF(G6="","",G6)</f>
        <v>14</v>
      </c>
      <c r="C8" s="55" t="s">
        <v>60</v>
      </c>
      <c r="D8" s="57">
        <f>IF(E6="","",E6)</f>
        <v>0</v>
      </c>
      <c r="E8" s="246"/>
      <c r="F8" s="247"/>
      <c r="G8" s="248"/>
      <c r="H8" s="54">
        <v>4</v>
      </c>
      <c r="I8" s="55" t="s">
        <v>60</v>
      </c>
      <c r="J8" s="56">
        <v>1</v>
      </c>
      <c r="K8" s="387"/>
      <c r="L8" s="388"/>
      <c r="M8" s="389"/>
      <c r="N8" s="260"/>
      <c r="O8" s="261"/>
      <c r="P8" s="261"/>
      <c r="Q8" s="261"/>
    </row>
    <row r="9" spans="1:21" ht="21" customHeight="1" x14ac:dyDescent="0.4">
      <c r="A9" s="238" t="s">
        <v>157</v>
      </c>
      <c r="B9" s="240" t="str">
        <f>IF(B10="","",IF(B10=D10,"△",IF(B10&gt;D10,"○","×")))</f>
        <v>○</v>
      </c>
      <c r="C9" s="240"/>
      <c r="D9" s="241"/>
      <c r="E9" s="242" t="str">
        <f>IF(E10="","",IF(E10=G10,"△",IF(E10&gt;G10,"○","×")))</f>
        <v>×</v>
      </c>
      <c r="F9" s="240"/>
      <c r="G9" s="241"/>
      <c r="H9" s="243"/>
      <c r="I9" s="244"/>
      <c r="J9" s="245"/>
      <c r="K9" s="384">
        <f>COUNTIF(B9:J9,"○")*3+COUNTIF(B9:J9,"△")*1</f>
        <v>3</v>
      </c>
      <c r="L9" s="385"/>
      <c r="M9" s="386"/>
      <c r="N9" s="262">
        <f>IFERROR(O9-P9,"")</f>
        <v>1</v>
      </c>
      <c r="O9" s="260">
        <f>IFERROR(B10+E10+H10,"")</f>
        <v>6</v>
      </c>
      <c r="P9" s="260">
        <f>IFERROR(D10+G10+J10,"")</f>
        <v>5</v>
      </c>
      <c r="Q9" s="261">
        <v>2</v>
      </c>
    </row>
    <row r="10" spans="1:21" ht="21" customHeight="1" x14ac:dyDescent="0.4">
      <c r="A10" s="239"/>
      <c r="B10" s="55">
        <f>IF(J6="","",J6)</f>
        <v>5</v>
      </c>
      <c r="C10" s="55" t="s">
        <v>60</v>
      </c>
      <c r="D10" s="57">
        <f>IF(H6="","",H6)</f>
        <v>1</v>
      </c>
      <c r="E10" s="58">
        <f>IF(J8="","",J8)</f>
        <v>1</v>
      </c>
      <c r="F10" s="55" t="s">
        <v>60</v>
      </c>
      <c r="G10" s="57">
        <f>IF(H8="","",H8)</f>
        <v>4</v>
      </c>
      <c r="H10" s="246"/>
      <c r="I10" s="247"/>
      <c r="J10" s="248"/>
      <c r="K10" s="387"/>
      <c r="L10" s="388"/>
      <c r="M10" s="389"/>
      <c r="N10" s="260"/>
      <c r="O10" s="261"/>
      <c r="P10" s="261"/>
      <c r="Q10" s="261"/>
    </row>
    <row r="11" spans="1:21" ht="21" customHeight="1" x14ac:dyDescent="0.4">
      <c r="A11" s="390"/>
      <c r="B11" s="391"/>
      <c r="C11" s="391"/>
      <c r="D11" s="391"/>
      <c r="E11" s="391"/>
      <c r="F11" s="391"/>
      <c r="G11" s="391"/>
      <c r="H11" s="391"/>
      <c r="I11" s="391"/>
      <c r="J11" s="391"/>
      <c r="K11" s="392"/>
      <c r="L11" s="392"/>
      <c r="M11" s="392"/>
      <c r="N11" s="392"/>
      <c r="O11" s="392"/>
      <c r="P11" s="392"/>
      <c r="Q11" s="392"/>
    </row>
    <row r="12" spans="1:21" ht="21" customHeight="1" x14ac:dyDescent="0.4">
      <c r="A12" s="263" t="s">
        <v>8</v>
      </c>
      <c r="B12" s="249" t="str">
        <f>A14</f>
        <v>フロンティア</v>
      </c>
      <c r="C12" s="250"/>
      <c r="D12" s="251"/>
      <c r="E12" s="249" t="str">
        <f>A16</f>
        <v>桔梗</v>
      </c>
      <c r="F12" s="250"/>
      <c r="G12" s="251"/>
      <c r="H12" s="249" t="str">
        <f>A18</f>
        <v>八幡</v>
      </c>
      <c r="I12" s="250"/>
      <c r="J12" s="251"/>
      <c r="K12" s="249" t="s">
        <v>55</v>
      </c>
      <c r="L12" s="250"/>
      <c r="M12" s="251"/>
      <c r="N12" s="255" t="s">
        <v>56</v>
      </c>
      <c r="O12" s="255" t="s">
        <v>57</v>
      </c>
      <c r="P12" s="255" t="s">
        <v>58</v>
      </c>
      <c r="Q12" s="257" t="s">
        <v>59</v>
      </c>
    </row>
    <row r="13" spans="1:21" ht="21" customHeight="1" x14ac:dyDescent="0.4">
      <c r="A13" s="264"/>
      <c r="B13" s="252"/>
      <c r="C13" s="253"/>
      <c r="D13" s="254"/>
      <c r="E13" s="252"/>
      <c r="F13" s="253"/>
      <c r="G13" s="254"/>
      <c r="H13" s="252"/>
      <c r="I13" s="253"/>
      <c r="J13" s="254"/>
      <c r="K13" s="252"/>
      <c r="L13" s="253"/>
      <c r="M13" s="254"/>
      <c r="N13" s="256"/>
      <c r="O13" s="256"/>
      <c r="P13" s="256"/>
      <c r="Q13" s="258"/>
    </row>
    <row r="14" spans="1:21" ht="21" customHeight="1" x14ac:dyDescent="0.4">
      <c r="A14" s="238" t="s">
        <v>158</v>
      </c>
      <c r="B14" s="243"/>
      <c r="C14" s="244"/>
      <c r="D14" s="245"/>
      <c r="E14" s="266" t="str">
        <f>IF(E15="","",IF(E15=G15,"△",IF(E15&gt;G15,"○","×")))</f>
        <v>○</v>
      </c>
      <c r="F14" s="272"/>
      <c r="G14" s="267"/>
      <c r="H14" s="266" t="str">
        <f>IF(H15="","",IF(H15=J15,"△",IF(H15&gt;J15,"○","×")))</f>
        <v>○</v>
      </c>
      <c r="I14" s="272"/>
      <c r="J14" s="267"/>
      <c r="K14" s="384">
        <f>COUNTIF(B14:J14,"○")*3+COUNTIF(B14:J14,"△")*1</f>
        <v>6</v>
      </c>
      <c r="L14" s="385"/>
      <c r="M14" s="386"/>
      <c r="N14" s="259">
        <f>IFERROR(O14-P14,"")</f>
        <v>5</v>
      </c>
      <c r="O14" s="260">
        <f>IFERROR(B15+E15+H15,"")</f>
        <v>6</v>
      </c>
      <c r="P14" s="260">
        <f>IFERROR(D15+G15+J15,"")</f>
        <v>1</v>
      </c>
      <c r="Q14" s="260">
        <v>1</v>
      </c>
    </row>
    <row r="15" spans="1:21" ht="21" customHeight="1" x14ac:dyDescent="0.4">
      <c r="A15" s="265"/>
      <c r="B15" s="246"/>
      <c r="C15" s="247"/>
      <c r="D15" s="248"/>
      <c r="E15" s="54">
        <v>4</v>
      </c>
      <c r="F15" s="55" t="s">
        <v>60</v>
      </c>
      <c r="G15" s="56">
        <v>1</v>
      </c>
      <c r="H15" s="54">
        <v>2</v>
      </c>
      <c r="I15" s="55" t="s">
        <v>60</v>
      </c>
      <c r="J15" s="56">
        <v>0</v>
      </c>
      <c r="K15" s="387"/>
      <c r="L15" s="388"/>
      <c r="M15" s="389"/>
      <c r="N15" s="260"/>
      <c r="O15" s="261"/>
      <c r="P15" s="261"/>
      <c r="Q15" s="261"/>
    </row>
    <row r="16" spans="1:21" ht="21" customHeight="1" x14ac:dyDescent="0.4">
      <c r="A16" s="238" t="s">
        <v>159</v>
      </c>
      <c r="B16" s="240" t="str">
        <f>IF(B17="","",IF(B17=D17,"△",IF(B17&gt;D17,"○","×")))</f>
        <v>×</v>
      </c>
      <c r="C16" s="240"/>
      <c r="D16" s="241"/>
      <c r="E16" s="243"/>
      <c r="F16" s="244"/>
      <c r="G16" s="245"/>
      <c r="H16" s="242" t="str">
        <f>IF(H17="","",IF(H17=J17,"△",IF(H17&gt;J17,"○","×")))</f>
        <v>○</v>
      </c>
      <c r="I16" s="240"/>
      <c r="J16" s="241"/>
      <c r="K16" s="384">
        <f>COUNTIF(B16:J16,"○")*3+COUNTIF(B16:J16,"△")*1</f>
        <v>3</v>
      </c>
      <c r="L16" s="385"/>
      <c r="M16" s="386"/>
      <c r="N16" s="262">
        <f>IFERROR(O16-P16,"")</f>
        <v>3</v>
      </c>
      <c r="O16" s="260">
        <f>IFERROR(B17+E17+H17,"")</f>
        <v>9</v>
      </c>
      <c r="P16" s="260">
        <f>IFERROR(D17+G17+J17,"")</f>
        <v>6</v>
      </c>
      <c r="Q16" s="261">
        <v>2</v>
      </c>
    </row>
    <row r="17" spans="1:19" ht="21" customHeight="1" x14ac:dyDescent="0.4">
      <c r="A17" s="265"/>
      <c r="B17" s="55">
        <f>IF(G15="","",G15)</f>
        <v>1</v>
      </c>
      <c r="C17" s="55" t="s">
        <v>60</v>
      </c>
      <c r="D17" s="57">
        <f>IF(E15="","",E15)</f>
        <v>4</v>
      </c>
      <c r="E17" s="246"/>
      <c r="F17" s="247"/>
      <c r="G17" s="248"/>
      <c r="H17" s="54">
        <v>8</v>
      </c>
      <c r="I17" s="55" t="s">
        <v>60</v>
      </c>
      <c r="J17" s="56">
        <v>2</v>
      </c>
      <c r="K17" s="387"/>
      <c r="L17" s="388"/>
      <c r="M17" s="389"/>
      <c r="N17" s="260"/>
      <c r="O17" s="261"/>
      <c r="P17" s="261"/>
      <c r="Q17" s="261"/>
    </row>
    <row r="18" spans="1:19" ht="21" customHeight="1" x14ac:dyDescent="0.4">
      <c r="A18" s="238" t="s">
        <v>160</v>
      </c>
      <c r="B18" s="240" t="str">
        <f>IF(B19="","",IF(B19=D19,"△",IF(B19&gt;D19,"○","×")))</f>
        <v>×</v>
      </c>
      <c r="C18" s="240"/>
      <c r="D18" s="241"/>
      <c r="E18" s="242" t="str">
        <f>IF(E19="","",IF(E19=G19,"△",IF(E19&gt;G19,"○","×")))</f>
        <v>×</v>
      </c>
      <c r="F18" s="240"/>
      <c r="G18" s="241"/>
      <c r="H18" s="243"/>
      <c r="I18" s="244"/>
      <c r="J18" s="245"/>
      <c r="K18" s="384">
        <f>COUNTIF(B18:J18,"○")*3+COUNTIF(B18:J18,"△")*1</f>
        <v>0</v>
      </c>
      <c r="L18" s="385"/>
      <c r="M18" s="386"/>
      <c r="N18" s="262">
        <f>IFERROR(O18-P18,"")</f>
        <v>-8</v>
      </c>
      <c r="O18" s="260">
        <f>IFERROR(B19+E19+H19,"")</f>
        <v>2</v>
      </c>
      <c r="P18" s="260">
        <f>IFERROR(D19+G19+J19,"")</f>
        <v>10</v>
      </c>
      <c r="Q18" s="261">
        <v>3</v>
      </c>
    </row>
    <row r="19" spans="1:19" ht="21" customHeight="1" x14ac:dyDescent="0.4">
      <c r="A19" s="239"/>
      <c r="B19" s="55">
        <f>IF(J15="","",J15)</f>
        <v>0</v>
      </c>
      <c r="C19" s="55" t="s">
        <v>60</v>
      </c>
      <c r="D19" s="57">
        <f>IF(H15="","",H15)</f>
        <v>2</v>
      </c>
      <c r="E19" s="58">
        <f>IF(J17="","",J17)</f>
        <v>2</v>
      </c>
      <c r="F19" s="55" t="s">
        <v>60</v>
      </c>
      <c r="G19" s="57">
        <f>IF(H17="","",H17)</f>
        <v>8</v>
      </c>
      <c r="H19" s="246"/>
      <c r="I19" s="247"/>
      <c r="J19" s="248"/>
      <c r="K19" s="387"/>
      <c r="L19" s="388"/>
      <c r="M19" s="389"/>
      <c r="N19" s="260"/>
      <c r="O19" s="261"/>
      <c r="P19" s="261"/>
      <c r="Q19" s="261"/>
    </row>
    <row r="20" spans="1:19" ht="21" customHeight="1" x14ac:dyDescent="0.4">
      <c r="A20" s="390"/>
      <c r="B20" s="393"/>
      <c r="C20" s="393"/>
      <c r="D20" s="393"/>
      <c r="E20" s="393"/>
      <c r="F20" s="393"/>
      <c r="G20" s="393"/>
      <c r="H20" s="393"/>
      <c r="I20" s="393"/>
      <c r="J20" s="393"/>
      <c r="K20" s="392"/>
      <c r="L20" s="392"/>
      <c r="M20" s="392"/>
      <c r="N20" s="392"/>
      <c r="O20" s="392"/>
      <c r="P20" s="392"/>
      <c r="Q20" s="392"/>
    </row>
    <row r="21" spans="1:19" ht="20.100000000000001" customHeight="1" x14ac:dyDescent="0.4"/>
    <row r="22" spans="1:19" ht="20.100000000000001" customHeight="1" x14ac:dyDescent="0.4">
      <c r="A22" s="53" t="s">
        <v>61</v>
      </c>
      <c r="B22" s="268" t="s">
        <v>161</v>
      </c>
      <c r="C22" s="268"/>
      <c r="D22" s="268"/>
      <c r="E22" s="268"/>
    </row>
    <row r="23" spans="1:19" ht="20.100000000000001" customHeight="1" x14ac:dyDescent="0.4">
      <c r="A23" s="53" t="s">
        <v>62</v>
      </c>
      <c r="B23" s="268" t="s">
        <v>164</v>
      </c>
      <c r="C23" s="268"/>
      <c r="D23" s="268"/>
      <c r="E23" s="268"/>
      <c r="F23" s="271" t="s">
        <v>162</v>
      </c>
      <c r="G23" s="271"/>
      <c r="H23" s="271"/>
      <c r="J23" s="272" t="s">
        <v>163</v>
      </c>
      <c r="K23" s="272"/>
      <c r="L23" s="272"/>
    </row>
    <row r="24" spans="1:19" ht="20.100000000000001" customHeight="1" x14ac:dyDescent="0.4">
      <c r="B24" s="268" t="s">
        <v>165</v>
      </c>
      <c r="C24" s="268"/>
      <c r="D24" s="268"/>
      <c r="E24" s="268"/>
      <c r="F24" s="271" t="s">
        <v>158</v>
      </c>
      <c r="G24" s="271"/>
      <c r="H24" s="271"/>
      <c r="J24" s="272" t="s">
        <v>159</v>
      </c>
      <c r="K24" s="272"/>
      <c r="L24" s="272"/>
    </row>
    <row r="25" spans="1:19" ht="20.100000000000001" customHeight="1" x14ac:dyDescent="0.4">
      <c r="B25" s="268" t="s">
        <v>166</v>
      </c>
      <c r="C25" s="268"/>
      <c r="D25" s="268"/>
      <c r="E25" s="268"/>
      <c r="F25" s="271" t="s">
        <v>157</v>
      </c>
      <c r="G25" s="271"/>
      <c r="H25" s="271"/>
      <c r="J25" s="272" t="s">
        <v>160</v>
      </c>
      <c r="K25" s="272"/>
      <c r="L25" s="272"/>
    </row>
    <row r="26" spans="1:19" ht="20.100000000000001" customHeight="1" x14ac:dyDescent="0.4">
      <c r="A26" s="269" t="s">
        <v>78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</row>
    <row r="27" spans="1:19" ht="24" customHeight="1" x14ac:dyDescent="0.4">
      <c r="A27" s="59"/>
      <c r="B27" s="274" t="s">
        <v>63</v>
      </c>
      <c r="C27" s="275"/>
      <c r="D27" s="275"/>
      <c r="E27" s="276"/>
      <c r="F27" s="270" t="s">
        <v>37</v>
      </c>
      <c r="G27" s="270"/>
      <c r="H27" s="270"/>
      <c r="I27" s="270"/>
      <c r="J27" s="270" t="s">
        <v>40</v>
      </c>
      <c r="K27" s="270"/>
      <c r="L27" s="270"/>
      <c r="M27" s="270" t="s">
        <v>37</v>
      </c>
      <c r="N27" s="270"/>
      <c r="O27" s="270"/>
      <c r="P27" s="293" t="s">
        <v>38</v>
      </c>
      <c r="Q27" s="294"/>
      <c r="R27" s="295" t="s">
        <v>38</v>
      </c>
      <c r="S27" s="296"/>
    </row>
    <row r="28" spans="1:19" ht="24" customHeight="1" x14ac:dyDescent="0.4">
      <c r="A28" s="60" t="s">
        <v>65</v>
      </c>
      <c r="B28" s="287">
        <v>0.54166666666666663</v>
      </c>
      <c r="C28" s="287"/>
      <c r="D28" s="287"/>
      <c r="E28" s="287"/>
      <c r="F28" s="288" t="str">
        <f>A5</f>
        <v>サンスポ３rd</v>
      </c>
      <c r="G28" s="289"/>
      <c r="H28" s="289"/>
      <c r="I28" s="289"/>
      <c r="J28" s="290" t="s">
        <v>40</v>
      </c>
      <c r="K28" s="290"/>
      <c r="L28" s="290"/>
      <c r="M28" s="289" t="str">
        <f>A7</f>
        <v>プレイフルイエロー</v>
      </c>
      <c r="N28" s="289"/>
      <c r="O28" s="289"/>
      <c r="P28" s="288" t="str">
        <f>F35</f>
        <v>桔梗</v>
      </c>
      <c r="Q28" s="291"/>
      <c r="R28" s="292" t="str">
        <f>M35</f>
        <v>八幡</v>
      </c>
      <c r="S28" s="292"/>
    </row>
    <row r="29" spans="1:19" ht="24" customHeight="1" x14ac:dyDescent="0.4">
      <c r="A29" s="61" t="s">
        <v>66</v>
      </c>
      <c r="B29" s="285">
        <v>0.5625</v>
      </c>
      <c r="C29" s="285"/>
      <c r="D29" s="285"/>
      <c r="E29" s="285"/>
      <c r="F29" s="277" t="str">
        <f>A14</f>
        <v>フロンティア</v>
      </c>
      <c r="G29" s="283"/>
      <c r="H29" s="283"/>
      <c r="I29" s="283"/>
      <c r="J29" s="284" t="s">
        <v>40</v>
      </c>
      <c r="K29" s="284"/>
      <c r="L29" s="284"/>
      <c r="M29" s="297" t="str">
        <f>A16</f>
        <v>桔梗</v>
      </c>
      <c r="N29" s="297"/>
      <c r="O29" s="297"/>
      <c r="P29" s="277" t="str">
        <f>F28</f>
        <v>サンスポ３rd</v>
      </c>
      <c r="Q29" s="278"/>
      <c r="R29" s="273" t="str">
        <f>M28</f>
        <v>プレイフルイエロー</v>
      </c>
      <c r="S29" s="273"/>
    </row>
    <row r="30" spans="1:19" ht="24" customHeight="1" x14ac:dyDescent="0.4">
      <c r="A30" s="62"/>
      <c r="B30" s="282"/>
      <c r="C30" s="282"/>
      <c r="D30" s="282"/>
      <c r="E30" s="282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279"/>
      <c r="Q30" s="307"/>
      <c r="R30" s="304"/>
      <c r="S30" s="305"/>
    </row>
    <row r="31" spans="1:19" ht="24" customHeight="1" x14ac:dyDescent="0.4">
      <c r="A31" s="61" t="s">
        <v>67</v>
      </c>
      <c r="B31" s="285">
        <v>0.59027777777777779</v>
      </c>
      <c r="C31" s="285"/>
      <c r="D31" s="285"/>
      <c r="E31" s="285"/>
      <c r="F31" s="277" t="str">
        <f>A5</f>
        <v>サンスポ３rd</v>
      </c>
      <c r="G31" s="283"/>
      <c r="H31" s="283"/>
      <c r="I31" s="283"/>
      <c r="J31" s="284" t="s">
        <v>64</v>
      </c>
      <c r="K31" s="284"/>
      <c r="L31" s="284"/>
      <c r="M31" s="283" t="str">
        <f>A9</f>
        <v>乙部</v>
      </c>
      <c r="N31" s="283"/>
      <c r="O31" s="283"/>
      <c r="P31" s="277" t="str">
        <f>F29</f>
        <v>フロンティア</v>
      </c>
      <c r="Q31" s="278"/>
      <c r="R31" s="273" t="str">
        <f>M29</f>
        <v>桔梗</v>
      </c>
      <c r="S31" s="273"/>
    </row>
    <row r="32" spans="1:19" ht="24" customHeight="1" x14ac:dyDescent="0.4">
      <c r="A32" s="62" t="s">
        <v>68</v>
      </c>
      <c r="B32" s="282">
        <v>0.61111111111111105</v>
      </c>
      <c r="C32" s="282"/>
      <c r="D32" s="282"/>
      <c r="E32" s="282"/>
      <c r="F32" s="279" t="str">
        <f>A14</f>
        <v>フロンティア</v>
      </c>
      <c r="G32" s="280"/>
      <c r="H32" s="280"/>
      <c r="I32" s="280"/>
      <c r="J32" s="281" t="s">
        <v>64</v>
      </c>
      <c r="K32" s="281"/>
      <c r="L32" s="281"/>
      <c r="M32" s="280" t="str">
        <f>A18</f>
        <v>八幡</v>
      </c>
      <c r="N32" s="280"/>
      <c r="O32" s="280"/>
      <c r="P32" s="279" t="str">
        <f>F31</f>
        <v>サンスポ３rd</v>
      </c>
      <c r="Q32" s="306"/>
      <c r="R32" s="286" t="str">
        <f>M31</f>
        <v>乙部</v>
      </c>
      <c r="S32" s="286"/>
    </row>
    <row r="33" spans="1:19" ht="24" customHeight="1" x14ac:dyDescent="0.4">
      <c r="A33" s="61"/>
      <c r="B33" s="285"/>
      <c r="C33" s="285"/>
      <c r="D33" s="285"/>
      <c r="E33" s="285"/>
      <c r="F33" s="92"/>
      <c r="G33" s="91"/>
      <c r="H33" s="91"/>
      <c r="I33" s="91"/>
      <c r="J33" s="91"/>
      <c r="K33" s="91"/>
      <c r="L33" s="91"/>
      <c r="M33" s="91"/>
      <c r="N33" s="91"/>
      <c r="O33" s="91"/>
      <c r="P33" s="277"/>
      <c r="Q33" s="278"/>
      <c r="R33" s="273"/>
      <c r="S33" s="273"/>
    </row>
    <row r="34" spans="1:19" ht="24" customHeight="1" x14ac:dyDescent="0.4">
      <c r="A34" s="62" t="s">
        <v>69</v>
      </c>
      <c r="B34" s="282">
        <v>0.63888888888888895</v>
      </c>
      <c r="C34" s="282"/>
      <c r="D34" s="282"/>
      <c r="E34" s="282"/>
      <c r="F34" s="279" t="str">
        <f>A7</f>
        <v>プレイフルイエロー</v>
      </c>
      <c r="G34" s="280"/>
      <c r="H34" s="280"/>
      <c r="I34" s="280"/>
      <c r="J34" s="281" t="s">
        <v>64</v>
      </c>
      <c r="K34" s="281"/>
      <c r="L34" s="281"/>
      <c r="M34" s="280" t="str">
        <f>A9</f>
        <v>乙部</v>
      </c>
      <c r="N34" s="280"/>
      <c r="O34" s="280"/>
      <c r="P34" s="279" t="str">
        <f>F32</f>
        <v>フロンティア</v>
      </c>
      <c r="Q34" s="306"/>
      <c r="R34" s="286" t="str">
        <f>M32</f>
        <v>八幡</v>
      </c>
      <c r="S34" s="286"/>
    </row>
    <row r="35" spans="1:19" ht="24" customHeight="1" x14ac:dyDescent="0.4">
      <c r="A35" s="63" t="s">
        <v>70</v>
      </c>
      <c r="B35" s="301">
        <v>0.65972222222222221</v>
      </c>
      <c r="C35" s="301"/>
      <c r="D35" s="301"/>
      <c r="E35" s="301"/>
      <c r="F35" s="298" t="str">
        <f>A16</f>
        <v>桔梗</v>
      </c>
      <c r="G35" s="299"/>
      <c r="H35" s="299"/>
      <c r="I35" s="299"/>
      <c r="J35" s="300" t="s">
        <v>64</v>
      </c>
      <c r="K35" s="300"/>
      <c r="L35" s="300"/>
      <c r="M35" s="299" t="str">
        <f>A18</f>
        <v>八幡</v>
      </c>
      <c r="N35" s="299"/>
      <c r="O35" s="299"/>
      <c r="P35" s="298" t="str">
        <f>F34</f>
        <v>プレイフルイエロー</v>
      </c>
      <c r="Q35" s="302"/>
      <c r="R35" s="303" t="str">
        <f>M34</f>
        <v>乙部</v>
      </c>
      <c r="S35" s="303"/>
    </row>
  </sheetData>
  <mergeCells count="135">
    <mergeCell ref="P35:Q35"/>
    <mergeCell ref="R35:S35"/>
    <mergeCell ref="R30:S30"/>
    <mergeCell ref="P31:Q31"/>
    <mergeCell ref="R31:S31"/>
    <mergeCell ref="P32:Q32"/>
    <mergeCell ref="R32:S32"/>
    <mergeCell ref="P33:Q33"/>
    <mergeCell ref="R33:S33"/>
    <mergeCell ref="P34:Q34"/>
    <mergeCell ref="P30:Q30"/>
    <mergeCell ref="F35:I35"/>
    <mergeCell ref="J35:L35"/>
    <mergeCell ref="B35:E35"/>
    <mergeCell ref="B32:E32"/>
    <mergeCell ref="B29:E29"/>
    <mergeCell ref="F29:I29"/>
    <mergeCell ref="J29:L29"/>
    <mergeCell ref="M32:O32"/>
    <mergeCell ref="M34:O34"/>
    <mergeCell ref="M35:O35"/>
    <mergeCell ref="R29:S29"/>
    <mergeCell ref="B27:E27"/>
    <mergeCell ref="P29:Q29"/>
    <mergeCell ref="F34:I34"/>
    <mergeCell ref="J34:L34"/>
    <mergeCell ref="B30:E30"/>
    <mergeCell ref="F31:I31"/>
    <mergeCell ref="J31:L31"/>
    <mergeCell ref="B31:E31"/>
    <mergeCell ref="F32:I32"/>
    <mergeCell ref="J32:L32"/>
    <mergeCell ref="B34:E34"/>
    <mergeCell ref="R34:S34"/>
    <mergeCell ref="B33:E33"/>
    <mergeCell ref="B28:E28"/>
    <mergeCell ref="F28:I28"/>
    <mergeCell ref="J28:L28"/>
    <mergeCell ref="P28:Q28"/>
    <mergeCell ref="R28:S28"/>
    <mergeCell ref="P27:Q27"/>
    <mergeCell ref="R27:S27"/>
    <mergeCell ref="M28:O28"/>
    <mergeCell ref="M29:O29"/>
    <mergeCell ref="M31:O31"/>
    <mergeCell ref="B22:E22"/>
    <mergeCell ref="B23:E23"/>
    <mergeCell ref="A26:P26"/>
    <mergeCell ref="F27:I27"/>
    <mergeCell ref="J27:L27"/>
    <mergeCell ref="B25:E25"/>
    <mergeCell ref="B24:E24"/>
    <mergeCell ref="A7:A8"/>
    <mergeCell ref="A9:A10"/>
    <mergeCell ref="B11:D11"/>
    <mergeCell ref="M27:O27"/>
    <mergeCell ref="F23:H23"/>
    <mergeCell ref="J23:L23"/>
    <mergeCell ref="F24:H24"/>
    <mergeCell ref="J24:L24"/>
    <mergeCell ref="F25:H25"/>
    <mergeCell ref="J25:L25"/>
    <mergeCell ref="P3:P4"/>
    <mergeCell ref="Q3:Q4"/>
    <mergeCell ref="O5:O6"/>
    <mergeCell ref="P5:P6"/>
    <mergeCell ref="Q5:Q6"/>
    <mergeCell ref="K9:M10"/>
    <mergeCell ref="A3:A4"/>
    <mergeCell ref="O9:O10"/>
    <mergeCell ref="P9:P10"/>
    <mergeCell ref="Q9:Q10"/>
    <mergeCell ref="N3:N4"/>
    <mergeCell ref="B7:D7"/>
    <mergeCell ref="H7:J7"/>
    <mergeCell ref="B9:D9"/>
    <mergeCell ref="K5:M6"/>
    <mergeCell ref="K7:M8"/>
    <mergeCell ref="B3:D4"/>
    <mergeCell ref="O7:O8"/>
    <mergeCell ref="P7:P8"/>
    <mergeCell ref="Q7:Q8"/>
    <mergeCell ref="B5:D6"/>
    <mergeCell ref="E7:G8"/>
    <mergeCell ref="H9:J10"/>
    <mergeCell ref="A5:A6"/>
    <mergeCell ref="O3:O4"/>
    <mergeCell ref="E3:G4"/>
    <mergeCell ref="H3:J4"/>
    <mergeCell ref="K3:M4"/>
    <mergeCell ref="E5:G5"/>
    <mergeCell ref="H5:J5"/>
    <mergeCell ref="N5:N6"/>
    <mergeCell ref="E9:G9"/>
    <mergeCell ref="E11:G11"/>
    <mergeCell ref="H11:J11"/>
    <mergeCell ref="N7:N8"/>
    <mergeCell ref="N9:N10"/>
    <mergeCell ref="Q18:Q19"/>
    <mergeCell ref="A12:A13"/>
    <mergeCell ref="B12:D13"/>
    <mergeCell ref="E12:G13"/>
    <mergeCell ref="H12:J13"/>
    <mergeCell ref="A14:A15"/>
    <mergeCell ref="B14:D15"/>
    <mergeCell ref="E14:G14"/>
    <mergeCell ref="H14:J14"/>
    <mergeCell ref="A16:A17"/>
    <mergeCell ref="B16:D16"/>
    <mergeCell ref="E16:G17"/>
    <mergeCell ref="H16:J16"/>
    <mergeCell ref="A1:S1"/>
    <mergeCell ref="A18:A19"/>
    <mergeCell ref="B18:D18"/>
    <mergeCell ref="E18:G18"/>
    <mergeCell ref="H18:J19"/>
    <mergeCell ref="K12:M13"/>
    <mergeCell ref="N12:N13"/>
    <mergeCell ref="O12:O13"/>
    <mergeCell ref="P12:P13"/>
    <mergeCell ref="Q12:Q13"/>
    <mergeCell ref="K14:M15"/>
    <mergeCell ref="N14:N15"/>
    <mergeCell ref="O14:O15"/>
    <mergeCell ref="P14:P15"/>
    <mergeCell ref="Q14:Q15"/>
    <mergeCell ref="K16:M17"/>
    <mergeCell ref="N16:N17"/>
    <mergeCell ref="O16:O17"/>
    <mergeCell ref="P16:P17"/>
    <mergeCell ref="Q16:Q17"/>
    <mergeCell ref="K18:M19"/>
    <mergeCell ref="N18:N19"/>
    <mergeCell ref="O18:O19"/>
    <mergeCell ref="P18:P19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4294967293" verticalDpi="1200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zoomScale="120" zoomScaleNormal="120" zoomScalePageLayoutView="120" workbookViewId="0">
      <selection activeCell="W7" sqref="W7"/>
    </sheetView>
  </sheetViews>
  <sheetFormatPr defaultColWidth="8.875" defaultRowHeight="13.5" x14ac:dyDescent="0.4"/>
  <cols>
    <col min="1" max="1" width="10.625" style="53" bestFit="1" customWidth="1"/>
    <col min="2" max="2" width="2.875" style="53" customWidth="1"/>
    <col min="3" max="3" width="2.875" style="93" customWidth="1"/>
    <col min="4" max="16" width="2.875" style="53" customWidth="1"/>
    <col min="17" max="21" width="7.125" style="53" customWidth="1"/>
    <col min="22" max="16384" width="8.875" style="53"/>
  </cols>
  <sheetData>
    <row r="1" spans="1:21" ht="42" customHeight="1" x14ac:dyDescent="0.4">
      <c r="A1" s="364" t="s">
        <v>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76"/>
      <c r="U1" s="76"/>
    </row>
    <row r="2" spans="1:21" ht="27" customHeight="1" x14ac:dyDescent="0.4">
      <c r="A2" s="77"/>
      <c r="B2" s="77"/>
      <c r="C2" s="9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21" customHeight="1" x14ac:dyDescent="0.4">
      <c r="A3" s="370" t="s">
        <v>2</v>
      </c>
      <c r="B3" s="372" t="str">
        <f>A5</f>
        <v>鹿部</v>
      </c>
      <c r="C3" s="373"/>
      <c r="D3" s="374"/>
      <c r="E3" s="372" t="str">
        <f>A7</f>
        <v>知内</v>
      </c>
      <c r="F3" s="373"/>
      <c r="G3" s="374"/>
      <c r="H3" s="372" t="str">
        <f>A9</f>
        <v>アスルクラロ</v>
      </c>
      <c r="I3" s="373"/>
      <c r="J3" s="374"/>
      <c r="K3" s="372" t="str">
        <f>A11</f>
        <v>コラソン</v>
      </c>
      <c r="L3" s="373"/>
      <c r="M3" s="374"/>
      <c r="N3" s="372" t="s">
        <v>55</v>
      </c>
      <c r="O3" s="373"/>
      <c r="P3" s="374"/>
      <c r="Q3" s="378" t="s">
        <v>56</v>
      </c>
      <c r="R3" s="378" t="s">
        <v>57</v>
      </c>
      <c r="S3" s="378" t="s">
        <v>58</v>
      </c>
      <c r="T3" s="365" t="s">
        <v>59</v>
      </c>
      <c r="U3" s="77"/>
    </row>
    <row r="4" spans="1:21" ht="21" customHeight="1" x14ac:dyDescent="0.4">
      <c r="A4" s="371"/>
      <c r="B4" s="375"/>
      <c r="C4" s="376"/>
      <c r="D4" s="377"/>
      <c r="E4" s="375"/>
      <c r="F4" s="376"/>
      <c r="G4" s="377"/>
      <c r="H4" s="375"/>
      <c r="I4" s="376"/>
      <c r="J4" s="377"/>
      <c r="K4" s="375"/>
      <c r="L4" s="376"/>
      <c r="M4" s="377"/>
      <c r="N4" s="375"/>
      <c r="O4" s="376"/>
      <c r="P4" s="377"/>
      <c r="Q4" s="379"/>
      <c r="R4" s="379"/>
      <c r="S4" s="379"/>
      <c r="T4" s="366"/>
      <c r="U4" s="77"/>
    </row>
    <row r="5" spans="1:21" ht="21" customHeight="1" x14ac:dyDescent="0.4">
      <c r="A5" s="359" t="s">
        <v>167</v>
      </c>
      <c r="B5" s="352"/>
      <c r="C5" s="353"/>
      <c r="D5" s="354"/>
      <c r="E5" s="367" t="str">
        <f>IF(E6="","",IF(E6=G6,"△",IF(E6&gt;G6,"○","×")))</f>
        <v>×</v>
      </c>
      <c r="F5" s="309"/>
      <c r="G5" s="368"/>
      <c r="H5" s="367" t="str">
        <f>IF(H6="","",IF(H6=J6,"△",IF(H6&gt;J6,"○","×")))</f>
        <v>×</v>
      </c>
      <c r="I5" s="309"/>
      <c r="J5" s="368"/>
      <c r="K5" s="367" t="str">
        <f>IF(K6="","",IF(K6=M6,"△",IF(K6&gt;M6,"○","×")))</f>
        <v>×</v>
      </c>
      <c r="L5" s="309"/>
      <c r="M5" s="368"/>
      <c r="N5" s="346">
        <f>COUNTIF(B5:M5,"○")*3+COUNTIF(B5:M5,"△")*1</f>
        <v>0</v>
      </c>
      <c r="O5" s="347"/>
      <c r="P5" s="348"/>
      <c r="Q5" s="369">
        <f>IFERROR(R5-S5,"")</f>
        <v>-23</v>
      </c>
      <c r="R5" s="345">
        <f>IFERROR(B6+E6+H6+K6,"")</f>
        <v>0</v>
      </c>
      <c r="S5" s="345">
        <f>IFERROR(D6+G6+J6+M6,"")</f>
        <v>23</v>
      </c>
      <c r="T5" s="345">
        <v>4</v>
      </c>
      <c r="U5" s="77"/>
    </row>
    <row r="6" spans="1:21" ht="21" customHeight="1" x14ac:dyDescent="0.4">
      <c r="A6" s="360"/>
      <c r="B6" s="355"/>
      <c r="C6" s="356"/>
      <c r="D6" s="357"/>
      <c r="E6" s="79">
        <v>0</v>
      </c>
      <c r="F6" s="96" t="s">
        <v>60</v>
      </c>
      <c r="G6" s="81">
        <v>5</v>
      </c>
      <c r="H6" s="79">
        <v>0</v>
      </c>
      <c r="I6" s="96" t="s">
        <v>60</v>
      </c>
      <c r="J6" s="81">
        <v>11</v>
      </c>
      <c r="K6" s="79">
        <v>0</v>
      </c>
      <c r="L6" s="96" t="s">
        <v>60</v>
      </c>
      <c r="M6" s="81">
        <v>7</v>
      </c>
      <c r="N6" s="349"/>
      <c r="O6" s="350"/>
      <c r="P6" s="351"/>
      <c r="Q6" s="345"/>
      <c r="R6" s="358"/>
      <c r="S6" s="358"/>
      <c r="T6" s="358"/>
      <c r="U6" s="77"/>
    </row>
    <row r="7" spans="1:21" ht="21" customHeight="1" x14ac:dyDescent="0.4">
      <c r="A7" s="359" t="s">
        <v>168</v>
      </c>
      <c r="B7" s="361" t="str">
        <f>IF(B8="","",IF(B8=D8,"△",IF(B8&gt;D8,"○","×")))</f>
        <v>○</v>
      </c>
      <c r="C7" s="361"/>
      <c r="D7" s="362"/>
      <c r="E7" s="352"/>
      <c r="F7" s="353"/>
      <c r="G7" s="354"/>
      <c r="H7" s="363" t="str">
        <f>IF(H8="","",IF(H8=J8,"△",IF(H8&gt;J8,"○","×")))</f>
        <v>×</v>
      </c>
      <c r="I7" s="361"/>
      <c r="J7" s="362"/>
      <c r="K7" s="363" t="str">
        <f>IF(K8="","",IF(K8=M8,"△",IF(K8&gt;M8,"○","×")))</f>
        <v>×</v>
      </c>
      <c r="L7" s="361"/>
      <c r="M7" s="362"/>
      <c r="N7" s="346">
        <f>COUNTIF(B7:M7,"○")*3+COUNTIF(B7:M7,"△")*1</f>
        <v>3</v>
      </c>
      <c r="O7" s="347"/>
      <c r="P7" s="348"/>
      <c r="Q7" s="344">
        <f>IFERROR(R7-S7,"")</f>
        <v>-9</v>
      </c>
      <c r="R7" s="345">
        <f>IFERROR(B8+E8+H8+K8,"")</f>
        <v>6</v>
      </c>
      <c r="S7" s="345">
        <f>IFERROR(D8+G8+J8+M8,"")</f>
        <v>15</v>
      </c>
      <c r="T7" s="358">
        <v>3</v>
      </c>
      <c r="U7" s="77"/>
    </row>
    <row r="8" spans="1:21" ht="21" customHeight="1" x14ac:dyDescent="0.4">
      <c r="A8" s="360"/>
      <c r="B8" s="96">
        <f>IF(G6="","",G6)</f>
        <v>5</v>
      </c>
      <c r="C8" s="96" t="s">
        <v>60</v>
      </c>
      <c r="D8" s="97">
        <f>IF(E6="","",E6)</f>
        <v>0</v>
      </c>
      <c r="E8" s="355"/>
      <c r="F8" s="356"/>
      <c r="G8" s="357"/>
      <c r="H8" s="79">
        <v>0</v>
      </c>
      <c r="I8" s="96" t="s">
        <v>60</v>
      </c>
      <c r="J8" s="81">
        <v>10</v>
      </c>
      <c r="K8" s="79">
        <v>1</v>
      </c>
      <c r="L8" s="96" t="s">
        <v>60</v>
      </c>
      <c r="M8" s="81">
        <v>5</v>
      </c>
      <c r="N8" s="349"/>
      <c r="O8" s="350"/>
      <c r="P8" s="351"/>
      <c r="Q8" s="345"/>
      <c r="R8" s="358"/>
      <c r="S8" s="358"/>
      <c r="T8" s="358"/>
      <c r="U8" s="77"/>
    </row>
    <row r="9" spans="1:21" ht="21" customHeight="1" x14ac:dyDescent="0.4">
      <c r="A9" s="359" t="s">
        <v>169</v>
      </c>
      <c r="B9" s="361" t="str">
        <f>IF(B10="","",IF(B10=D10,"△",IF(B10&gt;D10,"○","×")))</f>
        <v>○</v>
      </c>
      <c r="C9" s="361"/>
      <c r="D9" s="362"/>
      <c r="E9" s="363" t="str">
        <f>IF(E10="","",IF(E10=G10,"△",IF(E10&gt;G10,"○","×")))</f>
        <v>○</v>
      </c>
      <c r="F9" s="361"/>
      <c r="G9" s="362"/>
      <c r="H9" s="352"/>
      <c r="I9" s="353"/>
      <c r="J9" s="354"/>
      <c r="K9" s="363" t="str">
        <f>IF(K10="","",IF(K10=M10,"△",IF(K10&gt;M10,"○","×")))</f>
        <v>×</v>
      </c>
      <c r="L9" s="361"/>
      <c r="M9" s="362"/>
      <c r="N9" s="346">
        <f>COUNTIF(B9:M9,"○")*3+COUNTIF(B9:M9,"△")*1</f>
        <v>6</v>
      </c>
      <c r="O9" s="347"/>
      <c r="P9" s="348"/>
      <c r="Q9" s="344">
        <f>IFERROR(R9-S9,"")</f>
        <v>18</v>
      </c>
      <c r="R9" s="345">
        <f>IFERROR(B10+E10+H10+K10,"")</f>
        <v>22</v>
      </c>
      <c r="S9" s="345">
        <f>IFERROR(D10+G10+J10+M10,"")</f>
        <v>4</v>
      </c>
      <c r="T9" s="358">
        <v>2</v>
      </c>
      <c r="U9" s="77"/>
    </row>
    <row r="10" spans="1:21" ht="21" customHeight="1" x14ac:dyDescent="0.4">
      <c r="A10" s="360"/>
      <c r="B10" s="96">
        <f>IF(J6="","",J6)</f>
        <v>11</v>
      </c>
      <c r="C10" s="96" t="s">
        <v>60</v>
      </c>
      <c r="D10" s="97">
        <f>IF(H6="","",H6)</f>
        <v>0</v>
      </c>
      <c r="E10" s="95">
        <f>IF(J8="","",J8)</f>
        <v>10</v>
      </c>
      <c r="F10" s="96" t="s">
        <v>60</v>
      </c>
      <c r="G10" s="97">
        <f>IF(H8="","",H8)</f>
        <v>0</v>
      </c>
      <c r="H10" s="355"/>
      <c r="I10" s="356"/>
      <c r="J10" s="357"/>
      <c r="K10" s="79">
        <v>1</v>
      </c>
      <c r="L10" s="96" t="s">
        <v>60</v>
      </c>
      <c r="M10" s="81">
        <v>4</v>
      </c>
      <c r="N10" s="349"/>
      <c r="O10" s="350"/>
      <c r="P10" s="351"/>
      <c r="Q10" s="345"/>
      <c r="R10" s="358"/>
      <c r="S10" s="358"/>
      <c r="T10" s="358"/>
      <c r="U10" s="77"/>
    </row>
    <row r="11" spans="1:21" ht="21" customHeight="1" x14ac:dyDescent="0.4">
      <c r="A11" s="359" t="s">
        <v>170</v>
      </c>
      <c r="B11" s="361" t="str">
        <f>IF(B12="","",IF(B12=D12,"△",IF(B12&gt;D12,"○","×")))</f>
        <v>○</v>
      </c>
      <c r="C11" s="361"/>
      <c r="D11" s="362"/>
      <c r="E11" s="363" t="str">
        <f>IF(E12="","",IF(E12=G12,"△",IF(E12&gt;G12,"○","×")))</f>
        <v>○</v>
      </c>
      <c r="F11" s="361"/>
      <c r="G11" s="362"/>
      <c r="H11" s="363" t="str">
        <f>IF(H12="","",IF(H12=J12,"△",IF(H12&gt;J12,"○","×")))</f>
        <v>○</v>
      </c>
      <c r="I11" s="361"/>
      <c r="J11" s="362"/>
      <c r="K11" s="352"/>
      <c r="L11" s="353"/>
      <c r="M11" s="354"/>
      <c r="N11" s="346">
        <f>COUNTIF(B11:M11,"○")*3+COUNTIF(B11:M11,"△")*1</f>
        <v>9</v>
      </c>
      <c r="O11" s="347"/>
      <c r="P11" s="348"/>
      <c r="Q11" s="344">
        <f>IFERROR(R11-S11,"")</f>
        <v>14</v>
      </c>
      <c r="R11" s="345">
        <f>IFERROR(B12+E12+H12+K12,"")</f>
        <v>16</v>
      </c>
      <c r="S11" s="345">
        <f>IFERROR(D12+G12+J12+M12,"")</f>
        <v>2</v>
      </c>
      <c r="T11" s="358">
        <v>1</v>
      </c>
      <c r="U11" s="77"/>
    </row>
    <row r="12" spans="1:21" ht="21" customHeight="1" x14ac:dyDescent="0.4">
      <c r="A12" s="360"/>
      <c r="B12" s="96">
        <f>IF(M6="","",M6)</f>
        <v>7</v>
      </c>
      <c r="C12" s="96" t="s">
        <v>60</v>
      </c>
      <c r="D12" s="97">
        <f>IF(K6="","",K6)</f>
        <v>0</v>
      </c>
      <c r="E12" s="95">
        <f>IF(M8="","",M8)</f>
        <v>5</v>
      </c>
      <c r="F12" s="96" t="s">
        <v>60</v>
      </c>
      <c r="G12" s="97">
        <f>IF(K8="","",K8)</f>
        <v>1</v>
      </c>
      <c r="H12" s="95">
        <f>IF(M10="","",M10)</f>
        <v>4</v>
      </c>
      <c r="I12" s="96" t="s">
        <v>60</v>
      </c>
      <c r="J12" s="97">
        <f>IF(K10="","",K10)</f>
        <v>1</v>
      </c>
      <c r="K12" s="355"/>
      <c r="L12" s="356"/>
      <c r="M12" s="357"/>
      <c r="N12" s="349"/>
      <c r="O12" s="350"/>
      <c r="P12" s="351"/>
      <c r="Q12" s="345"/>
      <c r="R12" s="358"/>
      <c r="S12" s="358"/>
      <c r="T12" s="358"/>
      <c r="U12" s="77"/>
    </row>
    <row r="13" spans="1:21" ht="20.100000000000001" customHeight="1" x14ac:dyDescent="0.4">
      <c r="A13" s="77"/>
      <c r="B13" s="77"/>
      <c r="C13" s="94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0.100000000000001" customHeight="1" x14ac:dyDescent="0.4">
      <c r="A14" s="77" t="s">
        <v>61</v>
      </c>
      <c r="B14" s="308"/>
      <c r="C14" s="308"/>
      <c r="D14" s="308"/>
      <c r="E14" s="308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77"/>
      <c r="R14" s="77"/>
      <c r="S14" s="77"/>
      <c r="T14" s="77"/>
      <c r="U14" s="77"/>
    </row>
    <row r="15" spans="1:21" ht="20.100000000000001" customHeight="1" x14ac:dyDescent="0.4">
      <c r="A15" s="77" t="s">
        <v>62</v>
      </c>
      <c r="B15" s="308" t="s">
        <v>71</v>
      </c>
      <c r="C15" s="308"/>
      <c r="D15" s="308"/>
      <c r="E15" s="308"/>
      <c r="F15" s="342" t="s">
        <v>165</v>
      </c>
      <c r="G15" s="309"/>
      <c r="H15" s="309"/>
      <c r="I15" s="309"/>
      <c r="J15" s="309"/>
      <c r="K15" s="77"/>
      <c r="L15" s="309"/>
      <c r="M15" s="309"/>
      <c r="N15" s="309"/>
      <c r="O15" s="309"/>
      <c r="P15" s="309"/>
      <c r="Q15" s="77"/>
      <c r="R15" s="77"/>
      <c r="S15" s="77"/>
      <c r="T15" s="77"/>
      <c r="U15" s="77"/>
    </row>
    <row r="16" spans="1:21" ht="20.100000000000001" customHeight="1" x14ac:dyDescent="0.4">
      <c r="A16" s="77"/>
      <c r="B16" s="308" t="s">
        <v>72</v>
      </c>
      <c r="C16" s="308"/>
      <c r="D16" s="308"/>
      <c r="E16" s="308"/>
      <c r="F16" s="342" t="s">
        <v>166</v>
      </c>
      <c r="G16" s="309"/>
      <c r="H16" s="309"/>
      <c r="I16" s="309"/>
      <c r="J16" s="309"/>
      <c r="K16" s="77"/>
      <c r="L16" s="309"/>
      <c r="M16" s="309"/>
      <c r="N16" s="309"/>
      <c r="O16" s="309"/>
      <c r="P16" s="309"/>
      <c r="Q16" s="77"/>
      <c r="R16" s="77"/>
      <c r="S16" s="77"/>
      <c r="T16" s="77"/>
      <c r="U16" s="77"/>
    </row>
    <row r="17" spans="1:20" ht="20.100000000000001" customHeight="1" x14ac:dyDescent="0.4">
      <c r="A17" s="77"/>
      <c r="B17" s="308"/>
      <c r="C17" s="308"/>
      <c r="D17" s="308"/>
      <c r="E17" s="308"/>
      <c r="F17" s="309"/>
      <c r="G17" s="309"/>
      <c r="H17" s="309"/>
      <c r="I17" s="309"/>
      <c r="J17" s="309"/>
      <c r="K17" s="77"/>
      <c r="L17" s="309"/>
      <c r="M17" s="309"/>
      <c r="N17" s="309"/>
      <c r="O17" s="309"/>
      <c r="P17" s="309"/>
      <c r="Q17" s="77"/>
      <c r="R17" s="77"/>
      <c r="S17" s="77"/>
      <c r="T17" s="77"/>
    </row>
    <row r="18" spans="1:20" ht="20.100000000000001" customHeight="1" x14ac:dyDescent="0.4">
      <c r="A18" s="310" t="s">
        <v>78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77"/>
      <c r="R18" s="77"/>
      <c r="S18" s="77"/>
      <c r="T18" s="77"/>
    </row>
    <row r="19" spans="1:20" ht="24" customHeight="1" x14ac:dyDescent="0.4">
      <c r="A19" s="84"/>
      <c r="B19" s="337" t="s">
        <v>63</v>
      </c>
      <c r="C19" s="338"/>
      <c r="D19" s="338"/>
      <c r="E19" s="339"/>
      <c r="F19" s="340" t="s">
        <v>37</v>
      </c>
      <c r="G19" s="340"/>
      <c r="H19" s="340"/>
      <c r="I19" s="340"/>
      <c r="J19" s="340" t="s">
        <v>64</v>
      </c>
      <c r="K19" s="340"/>
      <c r="L19" s="340"/>
      <c r="M19" s="340" t="s">
        <v>37</v>
      </c>
      <c r="N19" s="340"/>
      <c r="O19" s="340"/>
      <c r="P19" s="341"/>
      <c r="Q19" s="328" t="s">
        <v>38</v>
      </c>
      <c r="R19" s="329"/>
      <c r="S19" s="330" t="s">
        <v>38</v>
      </c>
      <c r="T19" s="331"/>
    </row>
    <row r="20" spans="1:20" ht="24" customHeight="1" x14ac:dyDescent="0.4">
      <c r="A20" s="85" t="s">
        <v>65</v>
      </c>
      <c r="B20" s="287">
        <v>0.54166666666666663</v>
      </c>
      <c r="C20" s="287"/>
      <c r="D20" s="287"/>
      <c r="E20" s="287"/>
      <c r="F20" s="332" t="str">
        <f>A5</f>
        <v>鹿部</v>
      </c>
      <c r="G20" s="333"/>
      <c r="H20" s="333"/>
      <c r="I20" s="333"/>
      <c r="J20" s="334" t="s">
        <v>64</v>
      </c>
      <c r="K20" s="334"/>
      <c r="L20" s="334"/>
      <c r="M20" s="333" t="str">
        <f>A7</f>
        <v>知内</v>
      </c>
      <c r="N20" s="333"/>
      <c r="O20" s="333"/>
      <c r="P20" s="335"/>
      <c r="Q20" s="336" t="str">
        <f>F21</f>
        <v>アスルクラロ</v>
      </c>
      <c r="R20" s="336"/>
      <c r="S20" s="336" t="str">
        <f>M21</f>
        <v>コラソン</v>
      </c>
      <c r="T20" s="336"/>
    </row>
    <row r="21" spans="1:20" ht="24" customHeight="1" x14ac:dyDescent="0.4">
      <c r="A21" s="86" t="s">
        <v>66</v>
      </c>
      <c r="B21" s="285">
        <v>0.5625</v>
      </c>
      <c r="C21" s="285"/>
      <c r="D21" s="285"/>
      <c r="E21" s="285"/>
      <c r="F21" s="317" t="str">
        <f>A9</f>
        <v>アスルクラロ</v>
      </c>
      <c r="G21" s="318"/>
      <c r="H21" s="318"/>
      <c r="I21" s="318"/>
      <c r="J21" s="319" t="s">
        <v>64</v>
      </c>
      <c r="K21" s="319"/>
      <c r="L21" s="319"/>
      <c r="M21" s="318" t="str">
        <f>A11</f>
        <v>コラソン</v>
      </c>
      <c r="N21" s="318"/>
      <c r="O21" s="318"/>
      <c r="P21" s="320"/>
      <c r="Q21" s="321" t="str">
        <f>F20</f>
        <v>鹿部</v>
      </c>
      <c r="R21" s="321"/>
      <c r="S21" s="321" t="str">
        <f>M20</f>
        <v>知内</v>
      </c>
      <c r="T21" s="321"/>
    </row>
    <row r="22" spans="1:20" ht="24" customHeight="1" x14ac:dyDescent="0.4">
      <c r="A22" s="87"/>
      <c r="B22" s="282"/>
      <c r="C22" s="282"/>
      <c r="D22" s="282"/>
      <c r="E22" s="282"/>
      <c r="F22" s="312"/>
      <c r="G22" s="313"/>
      <c r="H22" s="313"/>
      <c r="I22" s="313"/>
      <c r="J22" s="314"/>
      <c r="K22" s="314"/>
      <c r="L22" s="314"/>
      <c r="M22" s="313"/>
      <c r="N22" s="313"/>
      <c r="O22" s="313"/>
      <c r="P22" s="315"/>
      <c r="Q22" s="316"/>
      <c r="R22" s="312"/>
      <c r="S22" s="326"/>
      <c r="T22" s="327"/>
    </row>
    <row r="23" spans="1:20" ht="24" customHeight="1" x14ac:dyDescent="0.4">
      <c r="A23" s="86" t="s">
        <v>67</v>
      </c>
      <c r="B23" s="285">
        <v>0.59027777777777779</v>
      </c>
      <c r="C23" s="285"/>
      <c r="D23" s="285"/>
      <c r="E23" s="285"/>
      <c r="F23" s="317" t="str">
        <f>A5</f>
        <v>鹿部</v>
      </c>
      <c r="G23" s="318"/>
      <c r="H23" s="318"/>
      <c r="I23" s="318"/>
      <c r="J23" s="319" t="s">
        <v>64</v>
      </c>
      <c r="K23" s="319"/>
      <c r="L23" s="319"/>
      <c r="M23" s="318" t="str">
        <f>A9</f>
        <v>アスルクラロ</v>
      </c>
      <c r="N23" s="318"/>
      <c r="O23" s="318"/>
      <c r="P23" s="320"/>
      <c r="Q23" s="321" t="str">
        <f>F24</f>
        <v>知内</v>
      </c>
      <c r="R23" s="321"/>
      <c r="S23" s="321" t="str">
        <f>M24</f>
        <v>コラソン</v>
      </c>
      <c r="T23" s="321"/>
    </row>
    <row r="24" spans="1:20" ht="24" customHeight="1" x14ac:dyDescent="0.4">
      <c r="A24" s="87" t="s">
        <v>68</v>
      </c>
      <c r="B24" s="282">
        <v>0.61111111111111105</v>
      </c>
      <c r="C24" s="282"/>
      <c r="D24" s="282"/>
      <c r="E24" s="282"/>
      <c r="F24" s="312" t="str">
        <f>A7</f>
        <v>知内</v>
      </c>
      <c r="G24" s="313"/>
      <c r="H24" s="313"/>
      <c r="I24" s="313"/>
      <c r="J24" s="314" t="s">
        <v>64</v>
      </c>
      <c r="K24" s="314"/>
      <c r="L24" s="314"/>
      <c r="M24" s="313" t="str">
        <f>A11</f>
        <v>コラソン</v>
      </c>
      <c r="N24" s="313"/>
      <c r="O24" s="313"/>
      <c r="P24" s="315"/>
      <c r="Q24" s="316" t="str">
        <f>F23</f>
        <v>鹿部</v>
      </c>
      <c r="R24" s="316"/>
      <c r="S24" s="316" t="str">
        <f>M23</f>
        <v>アスルクラロ</v>
      </c>
      <c r="T24" s="316"/>
    </row>
    <row r="25" spans="1:20" ht="24" customHeight="1" x14ac:dyDescent="0.4">
      <c r="A25" s="86"/>
      <c r="B25" s="285"/>
      <c r="C25" s="285"/>
      <c r="D25" s="285"/>
      <c r="E25" s="285"/>
      <c r="F25" s="317"/>
      <c r="G25" s="318"/>
      <c r="H25" s="318"/>
      <c r="I25" s="318"/>
      <c r="J25" s="319"/>
      <c r="K25" s="319"/>
      <c r="L25" s="319"/>
      <c r="M25" s="318"/>
      <c r="N25" s="318"/>
      <c r="O25" s="318"/>
      <c r="P25" s="320"/>
      <c r="Q25" s="321"/>
      <c r="R25" s="321"/>
      <c r="S25" s="321"/>
      <c r="T25" s="321"/>
    </row>
    <row r="26" spans="1:20" ht="24" customHeight="1" x14ac:dyDescent="0.4">
      <c r="A26" s="87" t="s">
        <v>69</v>
      </c>
      <c r="B26" s="282">
        <v>0.63888888888888895</v>
      </c>
      <c r="C26" s="282"/>
      <c r="D26" s="282"/>
      <c r="E26" s="282"/>
      <c r="F26" s="312" t="str">
        <f>A5</f>
        <v>鹿部</v>
      </c>
      <c r="G26" s="313"/>
      <c r="H26" s="313"/>
      <c r="I26" s="313"/>
      <c r="J26" s="314" t="s">
        <v>64</v>
      </c>
      <c r="K26" s="314"/>
      <c r="L26" s="314"/>
      <c r="M26" s="313" t="str">
        <f>A11</f>
        <v>コラソン</v>
      </c>
      <c r="N26" s="313"/>
      <c r="O26" s="313"/>
      <c r="P26" s="315"/>
      <c r="Q26" s="316" t="str">
        <f>F27</f>
        <v>知内</v>
      </c>
      <c r="R26" s="316"/>
      <c r="S26" s="316" t="str">
        <f>M27</f>
        <v>アスルクラロ</v>
      </c>
      <c r="T26" s="316"/>
    </row>
    <row r="27" spans="1:20" ht="24" customHeight="1" x14ac:dyDescent="0.4">
      <c r="A27" s="88" t="s">
        <v>70</v>
      </c>
      <c r="B27" s="301">
        <v>0.65972222222222221</v>
      </c>
      <c r="C27" s="301"/>
      <c r="D27" s="301"/>
      <c r="E27" s="301"/>
      <c r="F27" s="322" t="str">
        <f>A7</f>
        <v>知内</v>
      </c>
      <c r="G27" s="323"/>
      <c r="H27" s="323"/>
      <c r="I27" s="323"/>
      <c r="J27" s="324" t="s">
        <v>64</v>
      </c>
      <c r="K27" s="324"/>
      <c r="L27" s="324"/>
      <c r="M27" s="323" t="str">
        <f>A9</f>
        <v>アスルクラロ</v>
      </c>
      <c r="N27" s="323"/>
      <c r="O27" s="323"/>
      <c r="P27" s="325"/>
      <c r="Q27" s="311" t="str">
        <f>F26</f>
        <v>鹿部</v>
      </c>
      <c r="R27" s="311"/>
      <c r="S27" s="311" t="str">
        <f>M26</f>
        <v>コラソン</v>
      </c>
      <c r="T27" s="311"/>
    </row>
  </sheetData>
  <mergeCells count="117">
    <mergeCell ref="A1:S1"/>
    <mergeCell ref="T3:T4"/>
    <mergeCell ref="A5:A6"/>
    <mergeCell ref="E5:G5"/>
    <mergeCell ref="H5:J5"/>
    <mergeCell ref="K5:M5"/>
    <mergeCell ref="Q5:Q6"/>
    <mergeCell ref="A3:A4"/>
    <mergeCell ref="B3:D4"/>
    <mergeCell ref="E3:G4"/>
    <mergeCell ref="H3:J4"/>
    <mergeCell ref="K3:M4"/>
    <mergeCell ref="N3:P4"/>
    <mergeCell ref="Q3:Q4"/>
    <mergeCell ref="R3:R4"/>
    <mergeCell ref="S3:S4"/>
    <mergeCell ref="Q7:Q8"/>
    <mergeCell ref="R7:R8"/>
    <mergeCell ref="S7:S8"/>
    <mergeCell ref="T7:T8"/>
    <mergeCell ref="A9:A10"/>
    <mergeCell ref="B9:D9"/>
    <mergeCell ref="E9:G9"/>
    <mergeCell ref="K9:M9"/>
    <mergeCell ref="R5:R6"/>
    <mergeCell ref="S5:S6"/>
    <mergeCell ref="T5:T6"/>
    <mergeCell ref="A7:A8"/>
    <mergeCell ref="B7:D7"/>
    <mergeCell ref="H7:J7"/>
    <mergeCell ref="K7:M7"/>
    <mergeCell ref="B5:D6"/>
    <mergeCell ref="N5:P6"/>
    <mergeCell ref="N7:P8"/>
    <mergeCell ref="E7:G8"/>
    <mergeCell ref="R11:R12"/>
    <mergeCell ref="S11:S12"/>
    <mergeCell ref="T11:T12"/>
    <mergeCell ref="Q9:Q10"/>
    <mergeCell ref="R9:R10"/>
    <mergeCell ref="S9:S10"/>
    <mergeCell ref="T9:T10"/>
    <mergeCell ref="A11:A12"/>
    <mergeCell ref="B11:D11"/>
    <mergeCell ref="E11:G11"/>
    <mergeCell ref="H11:J11"/>
    <mergeCell ref="N9:P10"/>
    <mergeCell ref="H9:J10"/>
    <mergeCell ref="B15:E15"/>
    <mergeCell ref="F15:J15"/>
    <mergeCell ref="L15:P15"/>
    <mergeCell ref="B16:E16"/>
    <mergeCell ref="F16:J16"/>
    <mergeCell ref="L16:P16"/>
    <mergeCell ref="B14:E14"/>
    <mergeCell ref="F14:P14"/>
    <mergeCell ref="Q11:Q12"/>
    <mergeCell ref="N11:P12"/>
    <mergeCell ref="K11:M12"/>
    <mergeCell ref="B24:E24"/>
    <mergeCell ref="F24:I24"/>
    <mergeCell ref="J24:L24"/>
    <mergeCell ref="M24:P24"/>
    <mergeCell ref="Q21:R21"/>
    <mergeCell ref="S21:T21"/>
    <mergeCell ref="Q19:R19"/>
    <mergeCell ref="S19:T19"/>
    <mergeCell ref="B20:E20"/>
    <mergeCell ref="F20:I20"/>
    <mergeCell ref="J20:L20"/>
    <mergeCell ref="M20:P20"/>
    <mergeCell ref="Q20:R20"/>
    <mergeCell ref="S20:T20"/>
    <mergeCell ref="B19:E19"/>
    <mergeCell ref="F19:I19"/>
    <mergeCell ref="J19:L19"/>
    <mergeCell ref="M19:P19"/>
    <mergeCell ref="B21:E21"/>
    <mergeCell ref="F21:I21"/>
    <mergeCell ref="J21:L21"/>
    <mergeCell ref="M21:P21"/>
    <mergeCell ref="B23:E23"/>
    <mergeCell ref="F23:I23"/>
    <mergeCell ref="J23:L23"/>
    <mergeCell ref="M23:P23"/>
    <mergeCell ref="Q23:R23"/>
    <mergeCell ref="S23:T23"/>
    <mergeCell ref="B22:E22"/>
    <mergeCell ref="F22:I22"/>
    <mergeCell ref="J22:L22"/>
    <mergeCell ref="M22:P22"/>
    <mergeCell ref="Q22:R22"/>
    <mergeCell ref="S22:T22"/>
    <mergeCell ref="B17:E17"/>
    <mergeCell ref="F17:J17"/>
    <mergeCell ref="L17:P17"/>
    <mergeCell ref="A18:P18"/>
    <mergeCell ref="Q27:R27"/>
    <mergeCell ref="S27:T27"/>
    <mergeCell ref="B26:E26"/>
    <mergeCell ref="F26:I26"/>
    <mergeCell ref="J26:L26"/>
    <mergeCell ref="M26:P26"/>
    <mergeCell ref="Q26:R26"/>
    <mergeCell ref="S26:T26"/>
    <mergeCell ref="B25:E25"/>
    <mergeCell ref="F25:I25"/>
    <mergeCell ref="J25:L25"/>
    <mergeCell ref="M25:P25"/>
    <mergeCell ref="Q25:R25"/>
    <mergeCell ref="S25:T25"/>
    <mergeCell ref="B27:E27"/>
    <mergeCell ref="F27:I27"/>
    <mergeCell ref="J27:L27"/>
    <mergeCell ref="M27:P27"/>
    <mergeCell ref="Q24:R24"/>
    <mergeCell ref="S24:T24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4294967293" verticalDpi="1200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7"/>
  <sheetViews>
    <sheetView zoomScale="120" zoomScaleNormal="120" zoomScalePageLayoutView="120" workbookViewId="0">
      <selection activeCell="B5" sqref="B5:D6"/>
    </sheetView>
  </sheetViews>
  <sheetFormatPr defaultColWidth="8.875" defaultRowHeight="13.5" x14ac:dyDescent="0.4"/>
  <cols>
    <col min="1" max="1" width="10.625" style="53" bestFit="1" customWidth="1"/>
    <col min="2" max="2" width="2.875" style="53" customWidth="1"/>
    <col min="3" max="3" width="2.875" style="93" customWidth="1"/>
    <col min="4" max="16" width="2.875" style="53" customWidth="1"/>
    <col min="17" max="21" width="7.125" style="53" customWidth="1"/>
    <col min="22" max="16384" width="8.875" style="53"/>
  </cols>
  <sheetData>
    <row r="1" spans="1:21" ht="42" customHeight="1" x14ac:dyDescent="0.4">
      <c r="A1" s="364" t="s">
        <v>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76"/>
      <c r="U1" s="76"/>
    </row>
    <row r="2" spans="1:21" ht="27" customHeight="1" x14ac:dyDescent="0.4">
      <c r="A2" s="77"/>
      <c r="B2" s="77"/>
      <c r="C2" s="9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21" customHeight="1" x14ac:dyDescent="0.4">
      <c r="A3" s="370" t="s">
        <v>3</v>
      </c>
      <c r="B3" s="372" t="str">
        <f>A5</f>
        <v>サンスポ２nd</v>
      </c>
      <c r="C3" s="373"/>
      <c r="D3" s="374"/>
      <c r="E3" s="372" t="str">
        <f>A7</f>
        <v>八雲</v>
      </c>
      <c r="F3" s="373"/>
      <c r="G3" s="374"/>
      <c r="H3" s="372" t="str">
        <f>A9</f>
        <v>鷲ノ木</v>
      </c>
      <c r="I3" s="373"/>
      <c r="J3" s="374"/>
      <c r="K3" s="372" t="str">
        <f>A11</f>
        <v>七飯F</v>
      </c>
      <c r="L3" s="373"/>
      <c r="M3" s="374"/>
      <c r="N3" s="372" t="s">
        <v>55</v>
      </c>
      <c r="O3" s="373"/>
      <c r="P3" s="374"/>
      <c r="Q3" s="378" t="s">
        <v>56</v>
      </c>
      <c r="R3" s="378" t="s">
        <v>57</v>
      </c>
      <c r="S3" s="378" t="s">
        <v>58</v>
      </c>
      <c r="T3" s="365" t="s">
        <v>59</v>
      </c>
      <c r="U3" s="77"/>
    </row>
    <row r="4" spans="1:21" ht="21" customHeight="1" x14ac:dyDescent="0.4">
      <c r="A4" s="371"/>
      <c r="B4" s="375"/>
      <c r="C4" s="376"/>
      <c r="D4" s="377"/>
      <c r="E4" s="375"/>
      <c r="F4" s="376"/>
      <c r="G4" s="377"/>
      <c r="H4" s="375"/>
      <c r="I4" s="376"/>
      <c r="J4" s="377"/>
      <c r="K4" s="375"/>
      <c r="L4" s="376"/>
      <c r="M4" s="377"/>
      <c r="N4" s="375"/>
      <c r="O4" s="376"/>
      <c r="P4" s="377"/>
      <c r="Q4" s="379"/>
      <c r="R4" s="379"/>
      <c r="S4" s="379"/>
      <c r="T4" s="366"/>
      <c r="U4" s="77"/>
    </row>
    <row r="5" spans="1:21" ht="21" customHeight="1" x14ac:dyDescent="0.4">
      <c r="A5" s="359" t="s">
        <v>171</v>
      </c>
      <c r="B5" s="352"/>
      <c r="C5" s="353"/>
      <c r="D5" s="354"/>
      <c r="E5" s="367" t="str">
        <f>IF(E6="","",IF(E6=G6,"△",IF(E6&gt;G6,"○","×")))</f>
        <v>○</v>
      </c>
      <c r="F5" s="309"/>
      <c r="G5" s="368"/>
      <c r="H5" s="367" t="str">
        <f>IF(H6="","",IF(H6=J6,"△",IF(H6&gt;J6,"○","×")))</f>
        <v>○</v>
      </c>
      <c r="I5" s="309"/>
      <c r="J5" s="368"/>
      <c r="K5" s="367" t="str">
        <f>IF(K6="","",IF(K6=M6,"△",IF(K6&gt;M6,"○","×")))</f>
        <v>×</v>
      </c>
      <c r="L5" s="309"/>
      <c r="M5" s="368"/>
      <c r="N5" s="346">
        <f>COUNTIF(B5:M5,"○")*3+COUNTIF(B5:M5,"△")*1</f>
        <v>6</v>
      </c>
      <c r="O5" s="347"/>
      <c r="P5" s="348"/>
      <c r="Q5" s="369">
        <f>IFERROR(R5-S5,"")</f>
        <v>2</v>
      </c>
      <c r="R5" s="345">
        <f>IFERROR(B6+E6+H6+K6,"")</f>
        <v>8</v>
      </c>
      <c r="S5" s="345">
        <f>IFERROR(D6+G6+J6+M6,"")</f>
        <v>6</v>
      </c>
      <c r="T5" s="345">
        <v>2</v>
      </c>
      <c r="U5" s="77"/>
    </row>
    <row r="6" spans="1:21" ht="21" customHeight="1" x14ac:dyDescent="0.4">
      <c r="A6" s="360"/>
      <c r="B6" s="355"/>
      <c r="C6" s="356"/>
      <c r="D6" s="357"/>
      <c r="E6" s="79">
        <v>3</v>
      </c>
      <c r="F6" s="96" t="s">
        <v>60</v>
      </c>
      <c r="G6" s="81">
        <v>2</v>
      </c>
      <c r="H6" s="79">
        <v>4</v>
      </c>
      <c r="I6" s="96" t="s">
        <v>60</v>
      </c>
      <c r="J6" s="81">
        <v>0</v>
      </c>
      <c r="K6" s="79">
        <v>1</v>
      </c>
      <c r="L6" s="96" t="s">
        <v>60</v>
      </c>
      <c r="M6" s="81">
        <v>4</v>
      </c>
      <c r="N6" s="349"/>
      <c r="O6" s="350"/>
      <c r="P6" s="351"/>
      <c r="Q6" s="345"/>
      <c r="R6" s="358"/>
      <c r="S6" s="358"/>
      <c r="T6" s="358"/>
      <c r="U6" s="77"/>
    </row>
    <row r="7" spans="1:21" ht="21" customHeight="1" x14ac:dyDescent="0.4">
      <c r="A7" s="359" t="s">
        <v>172</v>
      </c>
      <c r="B7" s="361" t="str">
        <f>IF(B8="","",IF(B8=D8,"△",IF(B8&gt;D8,"○","×")))</f>
        <v>×</v>
      </c>
      <c r="C7" s="361"/>
      <c r="D7" s="362"/>
      <c r="E7" s="352"/>
      <c r="F7" s="353"/>
      <c r="G7" s="354"/>
      <c r="H7" s="363" t="str">
        <f>IF(H8="","",IF(H8=J8,"△",IF(H8&gt;J8,"○","×")))</f>
        <v>○</v>
      </c>
      <c r="I7" s="361"/>
      <c r="J7" s="362"/>
      <c r="K7" s="363" t="str">
        <f>IF(K8="","",IF(K8=M8,"△",IF(K8&gt;M8,"○","×")))</f>
        <v>×</v>
      </c>
      <c r="L7" s="361"/>
      <c r="M7" s="362"/>
      <c r="N7" s="346">
        <f>COUNTIF(B7:M7,"○")*3+COUNTIF(B7:M7,"△")*1</f>
        <v>3</v>
      </c>
      <c r="O7" s="347"/>
      <c r="P7" s="348"/>
      <c r="Q7" s="344">
        <f>IFERROR(R7-S7,"")</f>
        <v>2</v>
      </c>
      <c r="R7" s="345">
        <f>IFERROR(B8+E8+H8+K8,"")</f>
        <v>11</v>
      </c>
      <c r="S7" s="345">
        <f>IFERROR(D8+G8+J8+M8,"")</f>
        <v>9</v>
      </c>
      <c r="T7" s="358">
        <v>3</v>
      </c>
      <c r="U7" s="77"/>
    </row>
    <row r="8" spans="1:21" ht="21" customHeight="1" x14ac:dyDescent="0.4">
      <c r="A8" s="360"/>
      <c r="B8" s="96">
        <f>IF(G6="","",G6)</f>
        <v>2</v>
      </c>
      <c r="C8" s="96" t="s">
        <v>60</v>
      </c>
      <c r="D8" s="97">
        <f>IF(E6="","",E6)</f>
        <v>3</v>
      </c>
      <c r="E8" s="355"/>
      <c r="F8" s="356"/>
      <c r="G8" s="357"/>
      <c r="H8" s="79">
        <v>8</v>
      </c>
      <c r="I8" s="96" t="s">
        <v>60</v>
      </c>
      <c r="J8" s="81">
        <v>1</v>
      </c>
      <c r="K8" s="79">
        <v>1</v>
      </c>
      <c r="L8" s="96" t="s">
        <v>60</v>
      </c>
      <c r="M8" s="81">
        <v>5</v>
      </c>
      <c r="N8" s="349"/>
      <c r="O8" s="350"/>
      <c r="P8" s="351"/>
      <c r="Q8" s="345"/>
      <c r="R8" s="358"/>
      <c r="S8" s="358"/>
      <c r="T8" s="358"/>
      <c r="U8" s="77"/>
    </row>
    <row r="9" spans="1:21" ht="21" customHeight="1" x14ac:dyDescent="0.4">
      <c r="A9" s="359" t="s">
        <v>173</v>
      </c>
      <c r="B9" s="361" t="str">
        <f>IF(B10="","",IF(B10=D10,"△",IF(B10&gt;D10,"○","×")))</f>
        <v>×</v>
      </c>
      <c r="C9" s="361"/>
      <c r="D9" s="362"/>
      <c r="E9" s="363" t="str">
        <f>IF(E10="","",IF(E10=G10,"△",IF(E10&gt;G10,"○","×")))</f>
        <v>×</v>
      </c>
      <c r="F9" s="361"/>
      <c r="G9" s="362"/>
      <c r="H9" s="352"/>
      <c r="I9" s="353"/>
      <c r="J9" s="354"/>
      <c r="K9" s="363" t="str">
        <f>IF(K10="","",IF(K10=M10,"△",IF(K10&gt;M10,"○","×")))</f>
        <v>×</v>
      </c>
      <c r="L9" s="361"/>
      <c r="M9" s="362"/>
      <c r="N9" s="346">
        <f>COUNTIF(B9:M9,"○")*3+COUNTIF(B9:M9,"△")*1</f>
        <v>0</v>
      </c>
      <c r="O9" s="347"/>
      <c r="P9" s="348"/>
      <c r="Q9" s="344">
        <f>IFERROR(R9-S9,"")</f>
        <v>-18</v>
      </c>
      <c r="R9" s="345">
        <f>IFERROR(B10+E10+H10+K10,"")</f>
        <v>1</v>
      </c>
      <c r="S9" s="345">
        <f>IFERROR(D10+G10+J10+M10,"")</f>
        <v>19</v>
      </c>
      <c r="T9" s="358">
        <v>4</v>
      </c>
      <c r="U9" s="77"/>
    </row>
    <row r="10" spans="1:21" ht="21" customHeight="1" x14ac:dyDescent="0.4">
      <c r="A10" s="360"/>
      <c r="B10" s="96">
        <f>IF(J6="","",J6)</f>
        <v>0</v>
      </c>
      <c r="C10" s="96" t="s">
        <v>60</v>
      </c>
      <c r="D10" s="97">
        <f>IF(H6="","",H6)</f>
        <v>4</v>
      </c>
      <c r="E10" s="95">
        <f>IF(J8="","",J8)</f>
        <v>1</v>
      </c>
      <c r="F10" s="96" t="s">
        <v>60</v>
      </c>
      <c r="G10" s="97">
        <f>IF(H8="","",H8)</f>
        <v>8</v>
      </c>
      <c r="H10" s="355"/>
      <c r="I10" s="356"/>
      <c r="J10" s="357"/>
      <c r="K10" s="79">
        <v>0</v>
      </c>
      <c r="L10" s="96" t="s">
        <v>60</v>
      </c>
      <c r="M10" s="81">
        <v>7</v>
      </c>
      <c r="N10" s="349"/>
      <c r="O10" s="350"/>
      <c r="P10" s="351"/>
      <c r="Q10" s="345"/>
      <c r="R10" s="358"/>
      <c r="S10" s="358"/>
      <c r="T10" s="358"/>
      <c r="U10" s="77"/>
    </row>
    <row r="11" spans="1:21" ht="21" customHeight="1" x14ac:dyDescent="0.4">
      <c r="A11" s="359" t="s">
        <v>181</v>
      </c>
      <c r="B11" s="361" t="str">
        <f>IF(B12="","",IF(B12=D12,"△",IF(B12&gt;D12,"○","×")))</f>
        <v>○</v>
      </c>
      <c r="C11" s="361"/>
      <c r="D11" s="362"/>
      <c r="E11" s="363" t="str">
        <f>IF(E12="","",IF(E12=G12,"△",IF(E12&gt;G12,"○","×")))</f>
        <v>○</v>
      </c>
      <c r="F11" s="361"/>
      <c r="G11" s="362"/>
      <c r="H11" s="363" t="str">
        <f>IF(H12="","",IF(H12=J12,"△",IF(H12&gt;J12,"○","×")))</f>
        <v>○</v>
      </c>
      <c r="I11" s="361"/>
      <c r="J11" s="362"/>
      <c r="K11" s="352"/>
      <c r="L11" s="353"/>
      <c r="M11" s="354"/>
      <c r="N11" s="346">
        <f>COUNTIF(B11:M11,"○")*3+COUNTIF(B11:M11,"△")*1</f>
        <v>9</v>
      </c>
      <c r="O11" s="347"/>
      <c r="P11" s="348"/>
      <c r="Q11" s="344">
        <f>IFERROR(R11-S11,"")</f>
        <v>14</v>
      </c>
      <c r="R11" s="345">
        <f>IFERROR(B12+E12+H12+K12,"")</f>
        <v>16</v>
      </c>
      <c r="S11" s="345">
        <f>IFERROR(D12+G12+J12+M12,"")</f>
        <v>2</v>
      </c>
      <c r="T11" s="358">
        <v>1</v>
      </c>
      <c r="U11" s="77"/>
    </row>
    <row r="12" spans="1:21" ht="21" customHeight="1" x14ac:dyDescent="0.4">
      <c r="A12" s="360"/>
      <c r="B12" s="96">
        <f>IF(M6="","",M6)</f>
        <v>4</v>
      </c>
      <c r="C12" s="96" t="s">
        <v>60</v>
      </c>
      <c r="D12" s="97">
        <f>IF(K6="","",K6)</f>
        <v>1</v>
      </c>
      <c r="E12" s="95">
        <f>IF(M8="","",M8)</f>
        <v>5</v>
      </c>
      <c r="F12" s="96" t="s">
        <v>60</v>
      </c>
      <c r="G12" s="97">
        <f>IF(K8="","",K8)</f>
        <v>1</v>
      </c>
      <c r="H12" s="95">
        <f>IF(M10="","",M10)</f>
        <v>7</v>
      </c>
      <c r="I12" s="96" t="s">
        <v>60</v>
      </c>
      <c r="J12" s="97">
        <f>IF(K10="","",K10)</f>
        <v>0</v>
      </c>
      <c r="K12" s="355"/>
      <c r="L12" s="356"/>
      <c r="M12" s="357"/>
      <c r="N12" s="349"/>
      <c r="O12" s="350"/>
      <c r="P12" s="351"/>
      <c r="Q12" s="345"/>
      <c r="R12" s="358"/>
      <c r="S12" s="358"/>
      <c r="T12" s="358"/>
      <c r="U12" s="77"/>
    </row>
    <row r="13" spans="1:21" ht="20.100000000000001" customHeight="1" x14ac:dyDescent="0.4">
      <c r="A13" s="77"/>
      <c r="B13" s="77"/>
      <c r="C13" s="94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0.100000000000001" customHeight="1" x14ac:dyDescent="0.4">
      <c r="A14" s="77" t="s">
        <v>61</v>
      </c>
      <c r="B14" s="308"/>
      <c r="C14" s="308"/>
      <c r="D14" s="308"/>
      <c r="E14" s="308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77"/>
      <c r="R14" s="77"/>
      <c r="S14" s="77"/>
      <c r="T14" s="77"/>
      <c r="U14" s="77"/>
    </row>
    <row r="15" spans="1:21" ht="20.100000000000001" customHeight="1" x14ac:dyDescent="0.4">
      <c r="A15" s="77" t="s">
        <v>62</v>
      </c>
      <c r="B15" s="308" t="s">
        <v>71</v>
      </c>
      <c r="C15" s="308"/>
      <c r="D15" s="308"/>
      <c r="E15" s="308"/>
      <c r="F15" s="342" t="s">
        <v>195</v>
      </c>
      <c r="G15" s="309"/>
      <c r="H15" s="309"/>
      <c r="I15" s="309"/>
      <c r="J15" s="309"/>
      <c r="K15" s="77"/>
      <c r="L15" s="309"/>
      <c r="M15" s="309"/>
      <c r="N15" s="309"/>
      <c r="O15" s="309"/>
      <c r="P15" s="309"/>
      <c r="Q15" s="77"/>
      <c r="R15" s="77"/>
      <c r="S15" s="77"/>
      <c r="T15" s="77"/>
      <c r="U15" s="77"/>
    </row>
    <row r="16" spans="1:21" ht="20.100000000000001" customHeight="1" x14ac:dyDescent="0.4">
      <c r="A16" s="77"/>
      <c r="B16" s="308" t="s">
        <v>72</v>
      </c>
      <c r="C16" s="308"/>
      <c r="D16" s="308"/>
      <c r="E16" s="308"/>
      <c r="F16" s="342" t="s">
        <v>196</v>
      </c>
      <c r="G16" s="309"/>
      <c r="H16" s="309"/>
      <c r="I16" s="309"/>
      <c r="J16" s="309"/>
      <c r="K16" s="77"/>
      <c r="L16" s="309"/>
      <c r="M16" s="309"/>
      <c r="N16" s="309"/>
      <c r="O16" s="309"/>
      <c r="P16" s="309"/>
      <c r="Q16" s="77"/>
      <c r="R16" s="77"/>
      <c r="S16" s="77"/>
      <c r="T16" s="77"/>
      <c r="U16" s="77"/>
    </row>
    <row r="17" spans="1:20" ht="20.100000000000001" customHeight="1" x14ac:dyDescent="0.4">
      <c r="A17" s="77"/>
      <c r="B17" s="308"/>
      <c r="C17" s="308"/>
      <c r="D17" s="308"/>
      <c r="E17" s="308"/>
      <c r="F17" s="309"/>
      <c r="G17" s="309"/>
      <c r="H17" s="309"/>
      <c r="I17" s="309"/>
      <c r="J17" s="309"/>
      <c r="K17" s="77"/>
      <c r="L17" s="309"/>
      <c r="M17" s="309"/>
      <c r="N17" s="309"/>
      <c r="O17" s="309"/>
      <c r="P17" s="309"/>
      <c r="Q17" s="77"/>
      <c r="R17" s="77"/>
      <c r="S17" s="77"/>
      <c r="T17" s="77"/>
    </row>
    <row r="18" spans="1:20" ht="20.100000000000001" customHeight="1" x14ac:dyDescent="0.4">
      <c r="A18" s="310" t="s">
        <v>78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77"/>
      <c r="R18" s="77"/>
      <c r="S18" s="77"/>
      <c r="T18" s="77"/>
    </row>
    <row r="19" spans="1:20" ht="24" customHeight="1" x14ac:dyDescent="0.4">
      <c r="A19" s="84"/>
      <c r="B19" s="337" t="s">
        <v>63</v>
      </c>
      <c r="C19" s="338"/>
      <c r="D19" s="338"/>
      <c r="E19" s="339"/>
      <c r="F19" s="340" t="s">
        <v>37</v>
      </c>
      <c r="G19" s="340"/>
      <c r="H19" s="340"/>
      <c r="I19" s="340"/>
      <c r="J19" s="340" t="s">
        <v>64</v>
      </c>
      <c r="K19" s="340"/>
      <c r="L19" s="340"/>
      <c r="M19" s="340" t="s">
        <v>37</v>
      </c>
      <c r="N19" s="340"/>
      <c r="O19" s="340"/>
      <c r="P19" s="341"/>
      <c r="Q19" s="328" t="s">
        <v>38</v>
      </c>
      <c r="R19" s="329"/>
      <c r="S19" s="330" t="s">
        <v>38</v>
      </c>
      <c r="T19" s="331"/>
    </row>
    <row r="20" spans="1:20" ht="24" customHeight="1" x14ac:dyDescent="0.4">
      <c r="A20" s="85" t="s">
        <v>65</v>
      </c>
      <c r="B20" s="383">
        <v>0.47916666666666669</v>
      </c>
      <c r="C20" s="383"/>
      <c r="D20" s="383"/>
      <c r="E20" s="383"/>
      <c r="F20" s="332" t="str">
        <f>A5</f>
        <v>サンスポ２nd</v>
      </c>
      <c r="G20" s="333"/>
      <c r="H20" s="333"/>
      <c r="I20" s="333"/>
      <c r="J20" s="334" t="s">
        <v>64</v>
      </c>
      <c r="K20" s="334"/>
      <c r="L20" s="334"/>
      <c r="M20" s="333" t="str">
        <f>A7</f>
        <v>八雲</v>
      </c>
      <c r="N20" s="333"/>
      <c r="O20" s="333"/>
      <c r="P20" s="335"/>
      <c r="Q20" s="336" t="str">
        <f>F21</f>
        <v>鷲ノ木</v>
      </c>
      <c r="R20" s="336"/>
      <c r="S20" s="336" t="str">
        <f>M21</f>
        <v>七飯F</v>
      </c>
      <c r="T20" s="336"/>
    </row>
    <row r="21" spans="1:20" ht="24" customHeight="1" x14ac:dyDescent="0.4">
      <c r="A21" s="86" t="s">
        <v>66</v>
      </c>
      <c r="B21" s="380">
        <v>0.5</v>
      </c>
      <c r="C21" s="380"/>
      <c r="D21" s="380"/>
      <c r="E21" s="380"/>
      <c r="F21" s="317" t="str">
        <f>A9</f>
        <v>鷲ノ木</v>
      </c>
      <c r="G21" s="318"/>
      <c r="H21" s="318"/>
      <c r="I21" s="318"/>
      <c r="J21" s="319" t="s">
        <v>64</v>
      </c>
      <c r="K21" s="319"/>
      <c r="L21" s="319"/>
      <c r="M21" s="318" t="str">
        <f>A11</f>
        <v>七飯F</v>
      </c>
      <c r="N21" s="318"/>
      <c r="O21" s="318"/>
      <c r="P21" s="320"/>
      <c r="Q21" s="321" t="str">
        <f>F20</f>
        <v>サンスポ２nd</v>
      </c>
      <c r="R21" s="321"/>
      <c r="S21" s="321" t="str">
        <f>M20</f>
        <v>八雲</v>
      </c>
      <c r="T21" s="321"/>
    </row>
    <row r="22" spans="1:20" ht="24" customHeight="1" x14ac:dyDescent="0.4">
      <c r="A22" s="87"/>
      <c r="B22" s="381"/>
      <c r="C22" s="381"/>
      <c r="D22" s="381"/>
      <c r="E22" s="381"/>
      <c r="F22" s="312"/>
      <c r="G22" s="313"/>
      <c r="H22" s="313"/>
      <c r="I22" s="313"/>
      <c r="J22" s="314"/>
      <c r="K22" s="314"/>
      <c r="L22" s="314"/>
      <c r="M22" s="313"/>
      <c r="N22" s="313"/>
      <c r="O22" s="313"/>
      <c r="P22" s="315"/>
      <c r="Q22" s="316"/>
      <c r="R22" s="312"/>
      <c r="S22" s="326"/>
      <c r="T22" s="327"/>
    </row>
    <row r="23" spans="1:20" ht="24" customHeight="1" x14ac:dyDescent="0.4">
      <c r="A23" s="86" t="s">
        <v>67</v>
      </c>
      <c r="B23" s="380">
        <v>0.52777777777777779</v>
      </c>
      <c r="C23" s="380"/>
      <c r="D23" s="380"/>
      <c r="E23" s="380"/>
      <c r="F23" s="317" t="str">
        <f>A5</f>
        <v>サンスポ２nd</v>
      </c>
      <c r="G23" s="318"/>
      <c r="H23" s="318"/>
      <c r="I23" s="318"/>
      <c r="J23" s="319" t="s">
        <v>64</v>
      </c>
      <c r="K23" s="319"/>
      <c r="L23" s="319"/>
      <c r="M23" s="318" t="str">
        <f>A9</f>
        <v>鷲ノ木</v>
      </c>
      <c r="N23" s="318"/>
      <c r="O23" s="318"/>
      <c r="P23" s="320"/>
      <c r="Q23" s="321" t="str">
        <f>F24</f>
        <v>八雲</v>
      </c>
      <c r="R23" s="321"/>
      <c r="S23" s="321" t="str">
        <f>M24</f>
        <v>七飯F</v>
      </c>
      <c r="T23" s="321"/>
    </row>
    <row r="24" spans="1:20" ht="24" customHeight="1" x14ac:dyDescent="0.4">
      <c r="A24" s="87" t="s">
        <v>68</v>
      </c>
      <c r="B24" s="381">
        <v>0.54861111111111105</v>
      </c>
      <c r="C24" s="381"/>
      <c r="D24" s="381"/>
      <c r="E24" s="381"/>
      <c r="F24" s="312" t="str">
        <f>A7</f>
        <v>八雲</v>
      </c>
      <c r="G24" s="313"/>
      <c r="H24" s="313"/>
      <c r="I24" s="313"/>
      <c r="J24" s="314" t="s">
        <v>64</v>
      </c>
      <c r="K24" s="314"/>
      <c r="L24" s="314"/>
      <c r="M24" s="313" t="str">
        <f>A11</f>
        <v>七飯F</v>
      </c>
      <c r="N24" s="313"/>
      <c r="O24" s="313"/>
      <c r="P24" s="315"/>
      <c r="Q24" s="316" t="str">
        <f>F23</f>
        <v>サンスポ２nd</v>
      </c>
      <c r="R24" s="316"/>
      <c r="S24" s="316" t="str">
        <f>M23</f>
        <v>鷲ノ木</v>
      </c>
      <c r="T24" s="316"/>
    </row>
    <row r="25" spans="1:20" ht="24" customHeight="1" x14ac:dyDescent="0.4">
      <c r="A25" s="86"/>
      <c r="B25" s="380"/>
      <c r="C25" s="380"/>
      <c r="D25" s="380"/>
      <c r="E25" s="380"/>
      <c r="F25" s="317"/>
      <c r="G25" s="318"/>
      <c r="H25" s="318"/>
      <c r="I25" s="318"/>
      <c r="J25" s="319"/>
      <c r="K25" s="319"/>
      <c r="L25" s="319"/>
      <c r="M25" s="318"/>
      <c r="N25" s="318"/>
      <c r="O25" s="318"/>
      <c r="P25" s="320"/>
      <c r="Q25" s="321"/>
      <c r="R25" s="321"/>
      <c r="S25" s="321"/>
      <c r="T25" s="321"/>
    </row>
    <row r="26" spans="1:20" ht="24" customHeight="1" x14ac:dyDescent="0.4">
      <c r="A26" s="87" t="s">
        <v>69</v>
      </c>
      <c r="B26" s="381">
        <v>0.57638888888888895</v>
      </c>
      <c r="C26" s="381"/>
      <c r="D26" s="381"/>
      <c r="E26" s="381"/>
      <c r="F26" s="312" t="str">
        <f>A5</f>
        <v>サンスポ２nd</v>
      </c>
      <c r="G26" s="313"/>
      <c r="H26" s="313"/>
      <c r="I26" s="313"/>
      <c r="J26" s="314" t="s">
        <v>64</v>
      </c>
      <c r="K26" s="314"/>
      <c r="L26" s="314"/>
      <c r="M26" s="313" t="str">
        <f>A11</f>
        <v>七飯F</v>
      </c>
      <c r="N26" s="313"/>
      <c r="O26" s="313"/>
      <c r="P26" s="315"/>
      <c r="Q26" s="316" t="str">
        <f>F27</f>
        <v>八雲</v>
      </c>
      <c r="R26" s="316"/>
      <c r="S26" s="316" t="str">
        <f>M27</f>
        <v>鷲ノ木</v>
      </c>
      <c r="T26" s="316"/>
    </row>
    <row r="27" spans="1:20" ht="24" customHeight="1" x14ac:dyDescent="0.4">
      <c r="A27" s="88" t="s">
        <v>70</v>
      </c>
      <c r="B27" s="382">
        <v>0.59722222222222221</v>
      </c>
      <c r="C27" s="382"/>
      <c r="D27" s="382"/>
      <c r="E27" s="382"/>
      <c r="F27" s="322" t="str">
        <f>A7</f>
        <v>八雲</v>
      </c>
      <c r="G27" s="323"/>
      <c r="H27" s="323"/>
      <c r="I27" s="323"/>
      <c r="J27" s="324" t="s">
        <v>64</v>
      </c>
      <c r="K27" s="324"/>
      <c r="L27" s="324"/>
      <c r="M27" s="323" t="str">
        <f>A9</f>
        <v>鷲ノ木</v>
      </c>
      <c r="N27" s="323"/>
      <c r="O27" s="323"/>
      <c r="P27" s="325"/>
      <c r="Q27" s="311" t="str">
        <f>F26</f>
        <v>サンスポ２nd</v>
      </c>
      <c r="R27" s="311"/>
      <c r="S27" s="311" t="str">
        <f>M26</f>
        <v>七飯F</v>
      </c>
      <c r="T27" s="311"/>
    </row>
  </sheetData>
  <mergeCells count="117">
    <mergeCell ref="A1:S1"/>
    <mergeCell ref="T3:T4"/>
    <mergeCell ref="A3:A4"/>
    <mergeCell ref="B3:D4"/>
    <mergeCell ref="E3:G4"/>
    <mergeCell ref="H3:J4"/>
    <mergeCell ref="K3:M4"/>
    <mergeCell ref="N3:P4"/>
    <mergeCell ref="Q3:Q4"/>
    <mergeCell ref="R3:R4"/>
    <mergeCell ref="S3:S4"/>
    <mergeCell ref="R11:R12"/>
    <mergeCell ref="S11:S12"/>
    <mergeCell ref="T11:T12"/>
    <mergeCell ref="A5:A6"/>
    <mergeCell ref="E5:G5"/>
    <mergeCell ref="H5:J5"/>
    <mergeCell ref="K5:M5"/>
    <mergeCell ref="Q5:Q6"/>
    <mergeCell ref="R5:R6"/>
    <mergeCell ref="S5:S6"/>
    <mergeCell ref="T5:T6"/>
    <mergeCell ref="B5:D6"/>
    <mergeCell ref="N5:P6"/>
    <mergeCell ref="Q21:R21"/>
    <mergeCell ref="S21:T21"/>
    <mergeCell ref="A18:P18"/>
    <mergeCell ref="Q9:Q10"/>
    <mergeCell ref="R9:R10"/>
    <mergeCell ref="S9:S10"/>
    <mergeCell ref="T9:T10"/>
    <mergeCell ref="A7:A8"/>
    <mergeCell ref="B7:D7"/>
    <mergeCell ref="H7:J7"/>
    <mergeCell ref="K7:M7"/>
    <mergeCell ref="Q7:Q8"/>
    <mergeCell ref="A11:A12"/>
    <mergeCell ref="B11:D11"/>
    <mergeCell ref="E11:G11"/>
    <mergeCell ref="H11:J11"/>
    <mergeCell ref="R7:R8"/>
    <mergeCell ref="S7:S8"/>
    <mergeCell ref="T7:T8"/>
    <mergeCell ref="A9:A10"/>
    <mergeCell ref="B9:D9"/>
    <mergeCell ref="E9:G9"/>
    <mergeCell ref="K9:M9"/>
    <mergeCell ref="Q11:Q12"/>
    <mergeCell ref="Q19:R19"/>
    <mergeCell ref="S19:T19"/>
    <mergeCell ref="B20:E20"/>
    <mergeCell ref="F20:I20"/>
    <mergeCell ref="J20:L20"/>
    <mergeCell ref="M20:P20"/>
    <mergeCell ref="Q20:R20"/>
    <mergeCell ref="S20:T20"/>
    <mergeCell ref="B16:E16"/>
    <mergeCell ref="B17:E17"/>
    <mergeCell ref="F17:J17"/>
    <mergeCell ref="L17:P17"/>
    <mergeCell ref="B19:E19"/>
    <mergeCell ref="Q24:R24"/>
    <mergeCell ref="S24:T24"/>
    <mergeCell ref="B23:E23"/>
    <mergeCell ref="F23:I23"/>
    <mergeCell ref="J23:L23"/>
    <mergeCell ref="M23:P23"/>
    <mergeCell ref="Q23:R23"/>
    <mergeCell ref="S23:T23"/>
    <mergeCell ref="F22:I22"/>
    <mergeCell ref="J22:L22"/>
    <mergeCell ref="M22:P22"/>
    <mergeCell ref="Q22:R22"/>
    <mergeCell ref="S22:T22"/>
    <mergeCell ref="B22:E22"/>
    <mergeCell ref="B24:E24"/>
    <mergeCell ref="F24:I24"/>
    <mergeCell ref="J24:L24"/>
    <mergeCell ref="M24:P24"/>
    <mergeCell ref="Q27:R27"/>
    <mergeCell ref="S27:T27"/>
    <mergeCell ref="B26:E26"/>
    <mergeCell ref="F26:I26"/>
    <mergeCell ref="J26:L26"/>
    <mergeCell ref="M26:P26"/>
    <mergeCell ref="Q26:R26"/>
    <mergeCell ref="S26:T26"/>
    <mergeCell ref="Q25:R25"/>
    <mergeCell ref="S25:T25"/>
    <mergeCell ref="B25:E25"/>
    <mergeCell ref="F25:I25"/>
    <mergeCell ref="J25:L25"/>
    <mergeCell ref="M25:P25"/>
    <mergeCell ref="B27:E27"/>
    <mergeCell ref="F27:I27"/>
    <mergeCell ref="J27:L27"/>
    <mergeCell ref="M27:P27"/>
    <mergeCell ref="B21:E21"/>
    <mergeCell ref="F21:I21"/>
    <mergeCell ref="J21:L21"/>
    <mergeCell ref="M21:P21"/>
    <mergeCell ref="F19:I19"/>
    <mergeCell ref="J19:L19"/>
    <mergeCell ref="M19:P19"/>
    <mergeCell ref="N7:P8"/>
    <mergeCell ref="N9:P10"/>
    <mergeCell ref="N11:P12"/>
    <mergeCell ref="B14:E14"/>
    <mergeCell ref="F14:P14"/>
    <mergeCell ref="B15:E15"/>
    <mergeCell ref="F15:J15"/>
    <mergeCell ref="L15:P15"/>
    <mergeCell ref="F16:J16"/>
    <mergeCell ref="L16:P16"/>
    <mergeCell ref="E7:G8"/>
    <mergeCell ref="H9:J10"/>
    <mergeCell ref="K11:M12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4294967293" verticalDpi="1200" r:id="rId1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7"/>
  <sheetViews>
    <sheetView zoomScale="120" zoomScaleNormal="120" zoomScalePageLayoutView="120" workbookViewId="0">
      <selection activeCell="A11" sqref="A11:A12"/>
    </sheetView>
  </sheetViews>
  <sheetFormatPr defaultColWidth="8.875" defaultRowHeight="13.5" x14ac:dyDescent="0.4"/>
  <cols>
    <col min="1" max="1" width="10.625" style="53" bestFit="1" customWidth="1"/>
    <col min="2" max="2" width="2.875" style="53" customWidth="1"/>
    <col min="3" max="3" width="2.875" style="93" customWidth="1"/>
    <col min="4" max="16" width="2.875" style="53" customWidth="1"/>
    <col min="17" max="21" width="7.125" style="53" customWidth="1"/>
    <col min="22" max="16384" width="8.875" style="53"/>
  </cols>
  <sheetData>
    <row r="1" spans="1:21" ht="42" customHeight="1" x14ac:dyDescent="0.4">
      <c r="A1" s="364" t="s">
        <v>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76"/>
      <c r="U1" s="76"/>
    </row>
    <row r="2" spans="1:21" ht="27" customHeight="1" x14ac:dyDescent="0.4">
      <c r="A2" s="77"/>
      <c r="B2" s="77"/>
      <c r="C2" s="9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21" customHeight="1" x14ac:dyDescent="0.4">
      <c r="A3" s="370" t="s">
        <v>4</v>
      </c>
      <c r="B3" s="372" t="str">
        <f>A5</f>
        <v>ジュニJ1</v>
      </c>
      <c r="C3" s="373"/>
      <c r="D3" s="374"/>
      <c r="E3" s="372" t="str">
        <f>A7</f>
        <v>浜分FC</v>
      </c>
      <c r="F3" s="373"/>
      <c r="G3" s="374"/>
      <c r="H3" s="372" t="str">
        <f>A9</f>
        <v>プリマベーラ</v>
      </c>
      <c r="I3" s="373"/>
      <c r="J3" s="374"/>
      <c r="K3" s="372" t="str">
        <f>A11</f>
        <v>プレイフルホワイト</v>
      </c>
      <c r="L3" s="373"/>
      <c r="M3" s="374"/>
      <c r="N3" s="372" t="s">
        <v>55</v>
      </c>
      <c r="O3" s="373"/>
      <c r="P3" s="374"/>
      <c r="Q3" s="378" t="s">
        <v>56</v>
      </c>
      <c r="R3" s="378" t="s">
        <v>57</v>
      </c>
      <c r="S3" s="378" t="s">
        <v>58</v>
      </c>
      <c r="T3" s="365" t="s">
        <v>59</v>
      </c>
      <c r="U3" s="77"/>
    </row>
    <row r="4" spans="1:21" ht="21" customHeight="1" x14ac:dyDescent="0.4">
      <c r="A4" s="371"/>
      <c r="B4" s="375"/>
      <c r="C4" s="376"/>
      <c r="D4" s="377"/>
      <c r="E4" s="375"/>
      <c r="F4" s="376"/>
      <c r="G4" s="377"/>
      <c r="H4" s="375"/>
      <c r="I4" s="376"/>
      <c r="J4" s="377"/>
      <c r="K4" s="375"/>
      <c r="L4" s="376"/>
      <c r="M4" s="377"/>
      <c r="N4" s="375"/>
      <c r="O4" s="376"/>
      <c r="P4" s="377"/>
      <c r="Q4" s="379"/>
      <c r="R4" s="379"/>
      <c r="S4" s="379"/>
      <c r="T4" s="366"/>
      <c r="U4" s="77"/>
    </row>
    <row r="5" spans="1:21" ht="21" customHeight="1" x14ac:dyDescent="0.4">
      <c r="A5" s="359" t="s">
        <v>174</v>
      </c>
      <c r="B5" s="352"/>
      <c r="C5" s="353"/>
      <c r="D5" s="354"/>
      <c r="E5" s="367" t="str">
        <f>IF(E6="","",IF(E6=G6,"△",IF(E6&gt;G6,"○","×")))</f>
        <v>○</v>
      </c>
      <c r="F5" s="309"/>
      <c r="G5" s="368"/>
      <c r="H5" s="367" t="str">
        <f>IF(H6="","",IF(H6=J6,"△",IF(H6&gt;J6,"○","×")))</f>
        <v>○</v>
      </c>
      <c r="I5" s="309"/>
      <c r="J5" s="368"/>
      <c r="K5" s="367" t="str">
        <f>IF(K6="","",IF(K6=M6,"△",IF(K6&gt;M6,"○","×")))</f>
        <v>×</v>
      </c>
      <c r="L5" s="309"/>
      <c r="M5" s="368"/>
      <c r="N5" s="346">
        <f>COUNTIF(B5:M5,"○")*3+COUNTIF(B5:M5,"△")*1</f>
        <v>6</v>
      </c>
      <c r="O5" s="347"/>
      <c r="P5" s="348"/>
      <c r="Q5" s="369">
        <f>IFERROR(R5-S5,"")</f>
        <v>5</v>
      </c>
      <c r="R5" s="345">
        <f>IFERROR(B6+E6+H6+K6,"")</f>
        <v>8</v>
      </c>
      <c r="S5" s="345">
        <f>IFERROR(D6+G6+J6+M6,"")</f>
        <v>3</v>
      </c>
      <c r="T5" s="345">
        <v>2</v>
      </c>
      <c r="U5" s="77"/>
    </row>
    <row r="6" spans="1:21" ht="21" customHeight="1" x14ac:dyDescent="0.4">
      <c r="A6" s="360"/>
      <c r="B6" s="355"/>
      <c r="C6" s="356"/>
      <c r="D6" s="357"/>
      <c r="E6" s="79">
        <v>3</v>
      </c>
      <c r="F6" s="96" t="s">
        <v>60</v>
      </c>
      <c r="G6" s="81">
        <v>0</v>
      </c>
      <c r="H6" s="79">
        <v>3</v>
      </c>
      <c r="I6" s="96" t="s">
        <v>60</v>
      </c>
      <c r="J6" s="81">
        <v>0</v>
      </c>
      <c r="K6" s="79">
        <v>2</v>
      </c>
      <c r="L6" s="96" t="s">
        <v>60</v>
      </c>
      <c r="M6" s="81">
        <v>3</v>
      </c>
      <c r="N6" s="349"/>
      <c r="O6" s="350"/>
      <c r="P6" s="351"/>
      <c r="Q6" s="345"/>
      <c r="R6" s="358"/>
      <c r="S6" s="358"/>
      <c r="T6" s="358"/>
      <c r="U6" s="77"/>
    </row>
    <row r="7" spans="1:21" ht="21" customHeight="1" x14ac:dyDescent="0.4">
      <c r="A7" s="359" t="s">
        <v>175</v>
      </c>
      <c r="B7" s="361" t="str">
        <f>IF(B8="","",IF(B8=D8,"△",IF(B8&gt;D8,"○","×")))</f>
        <v>×</v>
      </c>
      <c r="C7" s="361"/>
      <c r="D7" s="362"/>
      <c r="E7" s="352"/>
      <c r="F7" s="353"/>
      <c r="G7" s="354"/>
      <c r="H7" s="363" t="str">
        <f>IF(H8="","",IF(H8=J8,"△",IF(H8&gt;J8,"○","×")))</f>
        <v>○</v>
      </c>
      <c r="I7" s="361"/>
      <c r="J7" s="362"/>
      <c r="K7" s="363" t="str">
        <f>IF(K8="","",IF(K8=M8,"△",IF(K8&gt;M8,"○","×")))</f>
        <v>×</v>
      </c>
      <c r="L7" s="361"/>
      <c r="M7" s="362"/>
      <c r="N7" s="346">
        <f>COUNTIF(B7:M7,"○")*3+COUNTIF(B7:M7,"△")*1</f>
        <v>3</v>
      </c>
      <c r="O7" s="347"/>
      <c r="P7" s="348"/>
      <c r="Q7" s="344">
        <f>IFERROR(R7-S7,"")</f>
        <v>0</v>
      </c>
      <c r="R7" s="345">
        <f>IFERROR(B8+E8+H8+K8,"")</f>
        <v>9</v>
      </c>
      <c r="S7" s="345">
        <f>IFERROR(D8+G8+J8+M8,"")</f>
        <v>9</v>
      </c>
      <c r="T7" s="358">
        <v>3</v>
      </c>
      <c r="U7" s="77"/>
    </row>
    <row r="8" spans="1:21" ht="21" customHeight="1" x14ac:dyDescent="0.4">
      <c r="A8" s="360"/>
      <c r="B8" s="96">
        <f>IF(G6="","",G6)</f>
        <v>0</v>
      </c>
      <c r="C8" s="96" t="s">
        <v>60</v>
      </c>
      <c r="D8" s="97">
        <f>IF(E6="","",E6)</f>
        <v>3</v>
      </c>
      <c r="E8" s="355"/>
      <c r="F8" s="356"/>
      <c r="G8" s="357"/>
      <c r="H8" s="79">
        <v>8</v>
      </c>
      <c r="I8" s="96" t="s">
        <v>60</v>
      </c>
      <c r="J8" s="81">
        <v>0</v>
      </c>
      <c r="K8" s="79">
        <v>1</v>
      </c>
      <c r="L8" s="96" t="s">
        <v>60</v>
      </c>
      <c r="M8" s="81">
        <v>6</v>
      </c>
      <c r="N8" s="349"/>
      <c r="O8" s="350"/>
      <c r="P8" s="351"/>
      <c r="Q8" s="345"/>
      <c r="R8" s="358"/>
      <c r="S8" s="358"/>
      <c r="T8" s="358"/>
      <c r="U8" s="77"/>
    </row>
    <row r="9" spans="1:21" ht="21" customHeight="1" x14ac:dyDescent="0.4">
      <c r="A9" s="359" t="s">
        <v>176</v>
      </c>
      <c r="B9" s="361" t="str">
        <f>IF(B10="","",IF(B10=D10,"△",IF(B10&gt;D10,"○","×")))</f>
        <v>×</v>
      </c>
      <c r="C9" s="361"/>
      <c r="D9" s="362"/>
      <c r="E9" s="363" t="str">
        <f>IF(E10="","",IF(E10=G10,"△",IF(E10&gt;G10,"○","×")))</f>
        <v>×</v>
      </c>
      <c r="F9" s="361"/>
      <c r="G9" s="362"/>
      <c r="H9" s="352"/>
      <c r="I9" s="353"/>
      <c r="J9" s="354"/>
      <c r="K9" s="363" t="str">
        <f>IF(K10="","",IF(K10=M10,"△",IF(K10&gt;M10,"○","×")))</f>
        <v>×</v>
      </c>
      <c r="L9" s="361"/>
      <c r="M9" s="362"/>
      <c r="N9" s="346">
        <f>COUNTIF(B9:M9,"○")*3+COUNTIF(B9:M9,"△")*1</f>
        <v>0</v>
      </c>
      <c r="O9" s="347"/>
      <c r="P9" s="348"/>
      <c r="Q9" s="344">
        <f>IFERROR(R9-S9,"")</f>
        <v>-22</v>
      </c>
      <c r="R9" s="345">
        <f>IFERROR(B10+E10+H10+K10,"")</f>
        <v>0</v>
      </c>
      <c r="S9" s="345">
        <f>IFERROR(D10+G10+J10+M10,"")</f>
        <v>22</v>
      </c>
      <c r="T9" s="358">
        <v>4</v>
      </c>
      <c r="U9" s="77"/>
    </row>
    <row r="10" spans="1:21" ht="21" customHeight="1" x14ac:dyDescent="0.4">
      <c r="A10" s="360"/>
      <c r="B10" s="96">
        <f>IF(J6="","",J6)</f>
        <v>0</v>
      </c>
      <c r="C10" s="96" t="s">
        <v>60</v>
      </c>
      <c r="D10" s="97">
        <f>IF(H6="","",H6)</f>
        <v>3</v>
      </c>
      <c r="E10" s="95">
        <f>IF(J8="","",J8)</f>
        <v>0</v>
      </c>
      <c r="F10" s="96" t="s">
        <v>60</v>
      </c>
      <c r="G10" s="97">
        <f>IF(H8="","",H8)</f>
        <v>8</v>
      </c>
      <c r="H10" s="355"/>
      <c r="I10" s="356"/>
      <c r="J10" s="357"/>
      <c r="K10" s="79">
        <v>0</v>
      </c>
      <c r="L10" s="96" t="s">
        <v>60</v>
      </c>
      <c r="M10" s="81">
        <v>11</v>
      </c>
      <c r="N10" s="349"/>
      <c r="O10" s="350"/>
      <c r="P10" s="351"/>
      <c r="Q10" s="345"/>
      <c r="R10" s="358"/>
      <c r="S10" s="358"/>
      <c r="T10" s="358"/>
      <c r="U10" s="77"/>
    </row>
    <row r="11" spans="1:21" ht="21" customHeight="1" x14ac:dyDescent="0.4">
      <c r="A11" s="359" t="s">
        <v>135</v>
      </c>
      <c r="B11" s="361" t="str">
        <f>IF(B12="","",IF(B12=D12,"△",IF(B12&gt;D12,"○","×")))</f>
        <v>○</v>
      </c>
      <c r="C11" s="361"/>
      <c r="D11" s="362"/>
      <c r="E11" s="363" t="str">
        <f>IF(E12="","",IF(E12=G12,"△",IF(E12&gt;G12,"○","×")))</f>
        <v>○</v>
      </c>
      <c r="F11" s="361"/>
      <c r="G11" s="362"/>
      <c r="H11" s="363" t="str">
        <f>IF(H12="","",IF(H12=J12,"△",IF(H12&gt;J12,"○","×")))</f>
        <v>○</v>
      </c>
      <c r="I11" s="361"/>
      <c r="J11" s="362"/>
      <c r="K11" s="352"/>
      <c r="L11" s="353"/>
      <c r="M11" s="354"/>
      <c r="N11" s="346">
        <f>COUNTIF(B11:M11,"○")*3+COUNTIF(B11:M11,"△")*1</f>
        <v>9</v>
      </c>
      <c r="O11" s="347"/>
      <c r="P11" s="348"/>
      <c r="Q11" s="344">
        <f>IFERROR(R11-S11,"")</f>
        <v>17</v>
      </c>
      <c r="R11" s="345">
        <f>IFERROR(B12+E12+H12+K12,"")</f>
        <v>20</v>
      </c>
      <c r="S11" s="345">
        <f>IFERROR(D12+G12+J12+M12,"")</f>
        <v>3</v>
      </c>
      <c r="T11" s="358">
        <v>1</v>
      </c>
      <c r="U11" s="77"/>
    </row>
    <row r="12" spans="1:21" ht="21" customHeight="1" x14ac:dyDescent="0.4">
      <c r="A12" s="360"/>
      <c r="B12" s="96">
        <f>IF(M6="","",M6)</f>
        <v>3</v>
      </c>
      <c r="C12" s="96" t="s">
        <v>60</v>
      </c>
      <c r="D12" s="97">
        <f>IF(K6="","",K6)</f>
        <v>2</v>
      </c>
      <c r="E12" s="95">
        <f>IF(M8="","",M8)</f>
        <v>6</v>
      </c>
      <c r="F12" s="96" t="s">
        <v>60</v>
      </c>
      <c r="G12" s="97">
        <f>IF(K8="","",K8)</f>
        <v>1</v>
      </c>
      <c r="H12" s="95">
        <f>IF(M10="","",M10)</f>
        <v>11</v>
      </c>
      <c r="I12" s="96" t="s">
        <v>60</v>
      </c>
      <c r="J12" s="97">
        <f>IF(K10="","",K10)</f>
        <v>0</v>
      </c>
      <c r="K12" s="355"/>
      <c r="L12" s="356"/>
      <c r="M12" s="357"/>
      <c r="N12" s="349"/>
      <c r="O12" s="350"/>
      <c r="P12" s="351"/>
      <c r="Q12" s="345"/>
      <c r="R12" s="358"/>
      <c r="S12" s="358"/>
      <c r="T12" s="358"/>
      <c r="U12" s="77"/>
    </row>
    <row r="13" spans="1:21" ht="20.100000000000001" customHeight="1" x14ac:dyDescent="0.4">
      <c r="A13" s="77"/>
      <c r="B13" s="77"/>
      <c r="C13" s="94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0.100000000000001" customHeight="1" x14ac:dyDescent="0.4">
      <c r="A14" s="77" t="s">
        <v>61</v>
      </c>
      <c r="B14" s="308"/>
      <c r="C14" s="308"/>
      <c r="D14" s="308"/>
      <c r="E14" s="308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77"/>
      <c r="R14" s="77"/>
      <c r="S14" s="77"/>
      <c r="T14" s="77"/>
      <c r="U14" s="77"/>
    </row>
    <row r="15" spans="1:21" ht="20.100000000000001" customHeight="1" x14ac:dyDescent="0.4">
      <c r="A15" s="77" t="s">
        <v>62</v>
      </c>
      <c r="B15" s="308" t="s">
        <v>71</v>
      </c>
      <c r="C15" s="308"/>
      <c r="D15" s="308"/>
      <c r="E15" s="308"/>
      <c r="F15" s="342" t="s">
        <v>197</v>
      </c>
      <c r="G15" s="309"/>
      <c r="H15" s="309"/>
      <c r="I15" s="309"/>
      <c r="J15" s="309"/>
      <c r="K15" s="77"/>
      <c r="L15" s="309"/>
      <c r="M15" s="309"/>
      <c r="N15" s="309"/>
      <c r="O15" s="309"/>
      <c r="P15" s="309"/>
      <c r="Q15" s="77"/>
      <c r="R15" s="77"/>
      <c r="S15" s="77"/>
      <c r="T15" s="77"/>
      <c r="U15" s="77"/>
    </row>
    <row r="16" spans="1:21" ht="20.100000000000001" customHeight="1" x14ac:dyDescent="0.4">
      <c r="A16" s="77"/>
      <c r="B16" s="308" t="s">
        <v>72</v>
      </c>
      <c r="C16" s="308"/>
      <c r="D16" s="308"/>
      <c r="E16" s="308"/>
      <c r="F16" s="342" t="s">
        <v>198</v>
      </c>
      <c r="G16" s="309"/>
      <c r="H16" s="309"/>
      <c r="I16" s="309"/>
      <c r="J16" s="309"/>
      <c r="K16" s="77"/>
      <c r="L16" s="309"/>
      <c r="M16" s="309"/>
      <c r="N16" s="309"/>
      <c r="O16" s="309"/>
      <c r="P16" s="309"/>
      <c r="Q16" s="77"/>
      <c r="R16" s="77"/>
      <c r="S16" s="77"/>
      <c r="T16" s="77"/>
      <c r="U16" s="77"/>
    </row>
    <row r="17" spans="1:20" ht="20.100000000000001" customHeight="1" x14ac:dyDescent="0.4">
      <c r="A17" s="77"/>
      <c r="B17" s="308"/>
      <c r="C17" s="308"/>
      <c r="D17" s="308"/>
      <c r="E17" s="308"/>
      <c r="F17" s="309"/>
      <c r="G17" s="309"/>
      <c r="H17" s="309"/>
      <c r="I17" s="309"/>
      <c r="J17" s="309"/>
      <c r="K17" s="77"/>
      <c r="L17" s="309"/>
      <c r="M17" s="309"/>
      <c r="N17" s="309"/>
      <c r="O17" s="309"/>
      <c r="P17" s="309"/>
      <c r="Q17" s="77"/>
      <c r="R17" s="77"/>
      <c r="S17" s="77"/>
      <c r="T17" s="77"/>
    </row>
    <row r="18" spans="1:20" ht="20.100000000000001" customHeight="1" x14ac:dyDescent="0.4">
      <c r="A18" s="310" t="s">
        <v>78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77"/>
      <c r="R18" s="77"/>
      <c r="S18" s="77"/>
      <c r="T18" s="77"/>
    </row>
    <row r="19" spans="1:20" ht="24" customHeight="1" x14ac:dyDescent="0.4">
      <c r="A19" s="84"/>
      <c r="B19" s="337" t="s">
        <v>63</v>
      </c>
      <c r="C19" s="338"/>
      <c r="D19" s="338"/>
      <c r="E19" s="339"/>
      <c r="F19" s="340" t="s">
        <v>37</v>
      </c>
      <c r="G19" s="340"/>
      <c r="H19" s="340"/>
      <c r="I19" s="340"/>
      <c r="J19" s="340" t="s">
        <v>64</v>
      </c>
      <c r="K19" s="340"/>
      <c r="L19" s="340"/>
      <c r="M19" s="340" t="s">
        <v>37</v>
      </c>
      <c r="N19" s="340"/>
      <c r="O19" s="340"/>
      <c r="P19" s="341"/>
      <c r="Q19" s="328" t="s">
        <v>38</v>
      </c>
      <c r="R19" s="329"/>
      <c r="S19" s="330" t="s">
        <v>38</v>
      </c>
      <c r="T19" s="331"/>
    </row>
    <row r="20" spans="1:20" ht="24" customHeight="1" x14ac:dyDescent="0.4">
      <c r="A20" s="85" t="s">
        <v>65</v>
      </c>
      <c r="B20" s="383">
        <v>0.39583333333333331</v>
      </c>
      <c r="C20" s="383"/>
      <c r="D20" s="383"/>
      <c r="E20" s="383"/>
      <c r="F20" s="332" t="str">
        <f>A5</f>
        <v>ジュニJ1</v>
      </c>
      <c r="G20" s="333"/>
      <c r="H20" s="333"/>
      <c r="I20" s="333"/>
      <c r="J20" s="334" t="s">
        <v>64</v>
      </c>
      <c r="K20" s="334"/>
      <c r="L20" s="334"/>
      <c r="M20" s="333" t="str">
        <f>A7</f>
        <v>浜分FC</v>
      </c>
      <c r="N20" s="333"/>
      <c r="O20" s="333"/>
      <c r="P20" s="335"/>
      <c r="Q20" s="336" t="str">
        <f>F21</f>
        <v>プリマベーラ</v>
      </c>
      <c r="R20" s="336"/>
      <c r="S20" s="336" t="str">
        <f>M21</f>
        <v>プレイフルホワイト</v>
      </c>
      <c r="T20" s="336"/>
    </row>
    <row r="21" spans="1:20" ht="24" customHeight="1" x14ac:dyDescent="0.4">
      <c r="A21" s="86" t="s">
        <v>66</v>
      </c>
      <c r="B21" s="380">
        <v>0.41666666666666669</v>
      </c>
      <c r="C21" s="380"/>
      <c r="D21" s="380"/>
      <c r="E21" s="380"/>
      <c r="F21" s="317" t="str">
        <f>A9</f>
        <v>プリマベーラ</v>
      </c>
      <c r="G21" s="318"/>
      <c r="H21" s="318"/>
      <c r="I21" s="318"/>
      <c r="J21" s="319" t="s">
        <v>64</v>
      </c>
      <c r="K21" s="319"/>
      <c r="L21" s="319"/>
      <c r="M21" s="318" t="str">
        <f>A11</f>
        <v>プレイフルホワイト</v>
      </c>
      <c r="N21" s="318"/>
      <c r="O21" s="318"/>
      <c r="P21" s="320"/>
      <c r="Q21" s="321" t="str">
        <f>F20</f>
        <v>ジュニJ1</v>
      </c>
      <c r="R21" s="321"/>
      <c r="S21" s="321" t="str">
        <f>M20</f>
        <v>浜分FC</v>
      </c>
      <c r="T21" s="321"/>
    </row>
    <row r="22" spans="1:20" ht="24" customHeight="1" x14ac:dyDescent="0.4">
      <c r="A22" s="87"/>
      <c r="B22" s="381"/>
      <c r="C22" s="381"/>
      <c r="D22" s="381"/>
      <c r="E22" s="381"/>
      <c r="F22" s="312"/>
      <c r="G22" s="313"/>
      <c r="H22" s="313"/>
      <c r="I22" s="313"/>
      <c r="J22" s="314"/>
      <c r="K22" s="314"/>
      <c r="L22" s="314"/>
      <c r="M22" s="313"/>
      <c r="N22" s="313"/>
      <c r="O22" s="313"/>
      <c r="P22" s="315"/>
      <c r="Q22" s="316"/>
      <c r="R22" s="312"/>
      <c r="S22" s="326"/>
      <c r="T22" s="327"/>
    </row>
    <row r="23" spans="1:20" ht="24" customHeight="1" x14ac:dyDescent="0.4">
      <c r="A23" s="86" t="s">
        <v>67</v>
      </c>
      <c r="B23" s="380">
        <v>0.44444444444444442</v>
      </c>
      <c r="C23" s="380"/>
      <c r="D23" s="380"/>
      <c r="E23" s="380"/>
      <c r="F23" s="317" t="str">
        <f>A5</f>
        <v>ジュニJ1</v>
      </c>
      <c r="G23" s="318"/>
      <c r="H23" s="318"/>
      <c r="I23" s="318"/>
      <c r="J23" s="319" t="s">
        <v>64</v>
      </c>
      <c r="K23" s="319"/>
      <c r="L23" s="319"/>
      <c r="M23" s="318" t="str">
        <f>A9</f>
        <v>プリマベーラ</v>
      </c>
      <c r="N23" s="318"/>
      <c r="O23" s="318"/>
      <c r="P23" s="320"/>
      <c r="Q23" s="321" t="str">
        <f>F24</f>
        <v>浜分FC</v>
      </c>
      <c r="R23" s="321"/>
      <c r="S23" s="321" t="str">
        <f>M24</f>
        <v>プレイフルホワイト</v>
      </c>
      <c r="T23" s="321"/>
    </row>
    <row r="24" spans="1:20" ht="24" customHeight="1" x14ac:dyDescent="0.4">
      <c r="A24" s="87" t="s">
        <v>68</v>
      </c>
      <c r="B24" s="381">
        <v>0.46527777777777773</v>
      </c>
      <c r="C24" s="381"/>
      <c r="D24" s="381"/>
      <c r="E24" s="381"/>
      <c r="F24" s="312" t="str">
        <f>A7</f>
        <v>浜分FC</v>
      </c>
      <c r="G24" s="313"/>
      <c r="H24" s="313"/>
      <c r="I24" s="313"/>
      <c r="J24" s="314" t="s">
        <v>64</v>
      </c>
      <c r="K24" s="314"/>
      <c r="L24" s="314"/>
      <c r="M24" s="313" t="str">
        <f>A11</f>
        <v>プレイフルホワイト</v>
      </c>
      <c r="N24" s="313"/>
      <c r="O24" s="313"/>
      <c r="P24" s="315"/>
      <c r="Q24" s="316" t="str">
        <f>F23</f>
        <v>ジュニJ1</v>
      </c>
      <c r="R24" s="316"/>
      <c r="S24" s="316" t="str">
        <f>M23</f>
        <v>プリマベーラ</v>
      </c>
      <c r="T24" s="316"/>
    </row>
    <row r="25" spans="1:20" ht="24" customHeight="1" x14ac:dyDescent="0.4">
      <c r="A25" s="86"/>
      <c r="B25" s="380"/>
      <c r="C25" s="380"/>
      <c r="D25" s="380"/>
      <c r="E25" s="380"/>
      <c r="F25" s="317"/>
      <c r="G25" s="318"/>
      <c r="H25" s="318"/>
      <c r="I25" s="318"/>
      <c r="J25" s="319"/>
      <c r="K25" s="319"/>
      <c r="L25" s="319"/>
      <c r="M25" s="318"/>
      <c r="N25" s="318"/>
      <c r="O25" s="318"/>
      <c r="P25" s="320"/>
      <c r="Q25" s="321"/>
      <c r="R25" s="321"/>
      <c r="S25" s="321"/>
      <c r="T25" s="321"/>
    </row>
    <row r="26" spans="1:20" ht="24" customHeight="1" x14ac:dyDescent="0.4">
      <c r="A26" s="87" t="s">
        <v>69</v>
      </c>
      <c r="B26" s="381">
        <v>0.49305555555555558</v>
      </c>
      <c r="C26" s="381"/>
      <c r="D26" s="381"/>
      <c r="E26" s="381"/>
      <c r="F26" s="312" t="str">
        <f>A5</f>
        <v>ジュニJ1</v>
      </c>
      <c r="G26" s="313"/>
      <c r="H26" s="313"/>
      <c r="I26" s="313"/>
      <c r="J26" s="314" t="s">
        <v>64</v>
      </c>
      <c r="K26" s="314"/>
      <c r="L26" s="314"/>
      <c r="M26" s="313" t="str">
        <f>A11</f>
        <v>プレイフルホワイト</v>
      </c>
      <c r="N26" s="313"/>
      <c r="O26" s="313"/>
      <c r="P26" s="315"/>
      <c r="Q26" s="316" t="str">
        <f>F27</f>
        <v>浜分FC</v>
      </c>
      <c r="R26" s="316"/>
      <c r="S26" s="316" t="str">
        <f>M27</f>
        <v>プリマベーラ</v>
      </c>
      <c r="T26" s="316"/>
    </row>
    <row r="27" spans="1:20" ht="24" customHeight="1" x14ac:dyDescent="0.4">
      <c r="A27" s="88" t="s">
        <v>70</v>
      </c>
      <c r="B27" s="382">
        <v>0.51388888888888895</v>
      </c>
      <c r="C27" s="382"/>
      <c r="D27" s="382"/>
      <c r="E27" s="382"/>
      <c r="F27" s="322" t="str">
        <f>A7</f>
        <v>浜分FC</v>
      </c>
      <c r="G27" s="323"/>
      <c r="H27" s="323"/>
      <c r="I27" s="323"/>
      <c r="J27" s="324" t="s">
        <v>64</v>
      </c>
      <c r="K27" s="324"/>
      <c r="L27" s="324"/>
      <c r="M27" s="323" t="str">
        <f>A9</f>
        <v>プリマベーラ</v>
      </c>
      <c r="N27" s="323"/>
      <c r="O27" s="323"/>
      <c r="P27" s="325"/>
      <c r="Q27" s="311" t="str">
        <f>F26</f>
        <v>ジュニJ1</v>
      </c>
      <c r="R27" s="311"/>
      <c r="S27" s="311" t="str">
        <f>M26</f>
        <v>プレイフルホワイト</v>
      </c>
      <c r="T27" s="311"/>
    </row>
  </sheetData>
  <mergeCells count="117">
    <mergeCell ref="Q26:R26"/>
    <mergeCell ref="S26:T26"/>
    <mergeCell ref="Q27:R27"/>
    <mergeCell ref="S27:T27"/>
    <mergeCell ref="B20:E20"/>
    <mergeCell ref="F20:I20"/>
    <mergeCell ref="J20:L20"/>
    <mergeCell ref="M20:P20"/>
    <mergeCell ref="Q20:R20"/>
    <mergeCell ref="S20:T20"/>
    <mergeCell ref="Q21:R21"/>
    <mergeCell ref="S21:T21"/>
    <mergeCell ref="Q22:R22"/>
    <mergeCell ref="S22:T22"/>
    <mergeCell ref="B25:E25"/>
    <mergeCell ref="F25:I25"/>
    <mergeCell ref="J25:L25"/>
    <mergeCell ref="M25:P25"/>
    <mergeCell ref="Q25:R25"/>
    <mergeCell ref="S25:T25"/>
    <mergeCell ref="B26:E26"/>
    <mergeCell ref="F26:I26"/>
    <mergeCell ref="J26:L26"/>
    <mergeCell ref="M26:P26"/>
    <mergeCell ref="Q5:Q6"/>
    <mergeCell ref="R5:R6"/>
    <mergeCell ref="S5:S6"/>
    <mergeCell ref="N7:P8"/>
    <mergeCell ref="Q7:Q8"/>
    <mergeCell ref="R7:R8"/>
    <mergeCell ref="S7:S8"/>
    <mergeCell ref="N9:P10"/>
    <mergeCell ref="Q9:Q10"/>
    <mergeCell ref="R9:R10"/>
    <mergeCell ref="S9:S10"/>
    <mergeCell ref="K3:M4"/>
    <mergeCell ref="K5:M5"/>
    <mergeCell ref="K7:M7"/>
    <mergeCell ref="K9:M9"/>
    <mergeCell ref="A7:A8"/>
    <mergeCell ref="B7:D7"/>
    <mergeCell ref="H7:J7"/>
    <mergeCell ref="T7:T8"/>
    <mergeCell ref="A5:A6"/>
    <mergeCell ref="E5:G5"/>
    <mergeCell ref="H5:J5"/>
    <mergeCell ref="T5:T6"/>
    <mergeCell ref="A3:A4"/>
    <mergeCell ref="B3:D4"/>
    <mergeCell ref="E3:G4"/>
    <mergeCell ref="H3:J4"/>
    <mergeCell ref="N3:P4"/>
    <mergeCell ref="T3:T4"/>
    <mergeCell ref="B5:D6"/>
    <mergeCell ref="Q3:Q4"/>
    <mergeCell ref="R3:R4"/>
    <mergeCell ref="S3:S4"/>
    <mergeCell ref="E7:G8"/>
    <mergeCell ref="N5:P6"/>
    <mergeCell ref="A9:A10"/>
    <mergeCell ref="B9:D9"/>
    <mergeCell ref="E9:G9"/>
    <mergeCell ref="H9:J10"/>
    <mergeCell ref="T11:T12"/>
    <mergeCell ref="N11:P12"/>
    <mergeCell ref="Q11:Q12"/>
    <mergeCell ref="R11:R12"/>
    <mergeCell ref="S11:S12"/>
    <mergeCell ref="T9:T10"/>
    <mergeCell ref="K11:M12"/>
    <mergeCell ref="H11:J11"/>
    <mergeCell ref="A11:A12"/>
    <mergeCell ref="B11:D11"/>
    <mergeCell ref="E11:G11"/>
    <mergeCell ref="S23:T23"/>
    <mergeCell ref="Q24:R24"/>
    <mergeCell ref="S24:T24"/>
    <mergeCell ref="B14:E14"/>
    <mergeCell ref="F14:P14"/>
    <mergeCell ref="B19:E19"/>
    <mergeCell ref="B16:E16"/>
    <mergeCell ref="B17:E17"/>
    <mergeCell ref="F17:J17"/>
    <mergeCell ref="L17:P17"/>
    <mergeCell ref="B15:E15"/>
    <mergeCell ref="F15:J15"/>
    <mergeCell ref="L15:P15"/>
    <mergeCell ref="F16:J16"/>
    <mergeCell ref="L16:P16"/>
    <mergeCell ref="A18:P18"/>
    <mergeCell ref="F19:I19"/>
    <mergeCell ref="J19:L19"/>
    <mergeCell ref="M19:P19"/>
    <mergeCell ref="A1:S1"/>
    <mergeCell ref="B27:E27"/>
    <mergeCell ref="F27:I27"/>
    <mergeCell ref="J27:L27"/>
    <mergeCell ref="M27:P27"/>
    <mergeCell ref="M21:P21"/>
    <mergeCell ref="B22:E22"/>
    <mergeCell ref="F22:I22"/>
    <mergeCell ref="J22:L22"/>
    <mergeCell ref="M22:P22"/>
    <mergeCell ref="B21:E21"/>
    <mergeCell ref="F21:I21"/>
    <mergeCell ref="J21:L21"/>
    <mergeCell ref="Q19:R19"/>
    <mergeCell ref="S19:T19"/>
    <mergeCell ref="B24:E24"/>
    <mergeCell ref="F24:I24"/>
    <mergeCell ref="J24:L24"/>
    <mergeCell ref="M24:P24"/>
    <mergeCell ref="B23:E23"/>
    <mergeCell ref="F23:I23"/>
    <mergeCell ref="J23:L23"/>
    <mergeCell ref="M23:P23"/>
    <mergeCell ref="Q23:R23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7"/>
  <sheetViews>
    <sheetView zoomScale="120" zoomScaleNormal="120" zoomScalePageLayoutView="120" workbookViewId="0">
      <selection activeCell="T7" sqref="T7:T8"/>
    </sheetView>
  </sheetViews>
  <sheetFormatPr defaultColWidth="8.875" defaultRowHeight="13.5" x14ac:dyDescent="0.4"/>
  <cols>
    <col min="1" max="1" width="10.625" style="53" bestFit="1" customWidth="1"/>
    <col min="2" max="2" width="2.875" style="53" customWidth="1"/>
    <col min="3" max="3" width="2.875" style="65" customWidth="1"/>
    <col min="4" max="16" width="2.875" style="53" customWidth="1"/>
    <col min="17" max="21" width="7.125" style="53" customWidth="1"/>
    <col min="22" max="16384" width="8.875" style="53"/>
  </cols>
  <sheetData>
    <row r="1" spans="1:21" ht="42" customHeight="1" x14ac:dyDescent="0.4">
      <c r="A1" s="364" t="s">
        <v>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76"/>
      <c r="U1" s="76"/>
    </row>
    <row r="2" spans="1:21" ht="27" customHeight="1" x14ac:dyDescent="0.4">
      <c r="A2" s="77"/>
      <c r="B2" s="77"/>
      <c r="C2" s="78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21" customHeight="1" x14ac:dyDescent="0.4">
      <c r="A3" s="370" t="s">
        <v>5</v>
      </c>
      <c r="B3" s="372" t="str">
        <f>A5</f>
        <v>亀田</v>
      </c>
      <c r="C3" s="373"/>
      <c r="D3" s="374"/>
      <c r="E3" s="372" t="str">
        <f>A7</f>
        <v>NOSS</v>
      </c>
      <c r="F3" s="373"/>
      <c r="G3" s="374"/>
      <c r="H3" s="372" t="str">
        <f>A9</f>
        <v>グランツ</v>
      </c>
      <c r="I3" s="373"/>
      <c r="J3" s="374"/>
      <c r="K3" s="372" t="str">
        <f>A11</f>
        <v>七飯S</v>
      </c>
      <c r="L3" s="373"/>
      <c r="M3" s="374"/>
      <c r="N3" s="372" t="s">
        <v>55</v>
      </c>
      <c r="O3" s="373"/>
      <c r="P3" s="374"/>
      <c r="Q3" s="378" t="s">
        <v>56</v>
      </c>
      <c r="R3" s="378" t="s">
        <v>57</v>
      </c>
      <c r="S3" s="378" t="s">
        <v>58</v>
      </c>
      <c r="T3" s="365" t="s">
        <v>59</v>
      </c>
      <c r="U3" s="77"/>
    </row>
    <row r="4" spans="1:21" ht="21" customHeight="1" x14ac:dyDescent="0.4">
      <c r="A4" s="371"/>
      <c r="B4" s="375"/>
      <c r="C4" s="376"/>
      <c r="D4" s="377"/>
      <c r="E4" s="375"/>
      <c r="F4" s="376"/>
      <c r="G4" s="377"/>
      <c r="H4" s="375"/>
      <c r="I4" s="376"/>
      <c r="J4" s="377"/>
      <c r="K4" s="375"/>
      <c r="L4" s="376"/>
      <c r="M4" s="377"/>
      <c r="N4" s="375"/>
      <c r="O4" s="376"/>
      <c r="P4" s="377"/>
      <c r="Q4" s="379"/>
      <c r="R4" s="379"/>
      <c r="S4" s="379"/>
      <c r="T4" s="366"/>
      <c r="U4" s="77"/>
    </row>
    <row r="5" spans="1:21" ht="21" customHeight="1" x14ac:dyDescent="0.4">
      <c r="A5" s="359" t="s">
        <v>177</v>
      </c>
      <c r="B5" s="352"/>
      <c r="C5" s="353"/>
      <c r="D5" s="354"/>
      <c r="E5" s="367" t="str">
        <f>IF(E6="","",IF(E6=G6,"△",IF(E6&gt;G6,"○","×")))</f>
        <v>×</v>
      </c>
      <c r="F5" s="309"/>
      <c r="G5" s="368"/>
      <c r="H5" s="367" t="str">
        <f>IF(H6="","",IF(H6=J6,"△",IF(H6&gt;J6,"○","×")))</f>
        <v>○</v>
      </c>
      <c r="I5" s="309"/>
      <c r="J5" s="368"/>
      <c r="K5" s="367" t="str">
        <f>IF(K6="","",IF(K6=M6,"△",IF(K6&gt;M6,"○","×")))</f>
        <v>○</v>
      </c>
      <c r="L5" s="309"/>
      <c r="M5" s="368"/>
      <c r="N5" s="346">
        <f>COUNTIF(B5:M5,"○")*3+COUNTIF(B5:M5,"△")*1</f>
        <v>6</v>
      </c>
      <c r="O5" s="347"/>
      <c r="P5" s="348"/>
      <c r="Q5" s="369">
        <f>IFERROR(R5-S5,"")</f>
        <v>14</v>
      </c>
      <c r="R5" s="345">
        <f>IFERROR(B6+E6+H6+K6,"")</f>
        <v>20</v>
      </c>
      <c r="S5" s="345">
        <f>IFERROR(D6+G6+J6+M6,"")</f>
        <v>6</v>
      </c>
      <c r="T5" s="345">
        <v>2</v>
      </c>
      <c r="U5" s="77"/>
    </row>
    <row r="6" spans="1:21" ht="21" customHeight="1" x14ac:dyDescent="0.4">
      <c r="A6" s="360"/>
      <c r="B6" s="355"/>
      <c r="C6" s="356"/>
      <c r="D6" s="357"/>
      <c r="E6" s="79">
        <v>3</v>
      </c>
      <c r="F6" s="80" t="s">
        <v>60</v>
      </c>
      <c r="G6" s="81">
        <v>5</v>
      </c>
      <c r="H6" s="79">
        <v>10</v>
      </c>
      <c r="I6" s="80" t="s">
        <v>60</v>
      </c>
      <c r="J6" s="81">
        <v>0</v>
      </c>
      <c r="K6" s="79">
        <v>7</v>
      </c>
      <c r="L6" s="80" t="s">
        <v>60</v>
      </c>
      <c r="M6" s="81">
        <v>1</v>
      </c>
      <c r="N6" s="349"/>
      <c r="O6" s="350"/>
      <c r="P6" s="351"/>
      <c r="Q6" s="345"/>
      <c r="R6" s="358"/>
      <c r="S6" s="358"/>
      <c r="T6" s="358"/>
      <c r="U6" s="77"/>
    </row>
    <row r="7" spans="1:21" ht="21" customHeight="1" x14ac:dyDescent="0.4">
      <c r="A7" s="359" t="s">
        <v>178</v>
      </c>
      <c r="B7" s="361" t="str">
        <f>IF(B8="","",IF(B8=D8,"△",IF(B8&gt;D8,"○","×")))</f>
        <v>○</v>
      </c>
      <c r="C7" s="361"/>
      <c r="D7" s="362"/>
      <c r="E7" s="352"/>
      <c r="F7" s="353"/>
      <c r="G7" s="354"/>
      <c r="H7" s="363" t="str">
        <f>IF(H8="","",IF(H8=J8,"△",IF(H8&gt;J8,"○","×")))</f>
        <v>○</v>
      </c>
      <c r="I7" s="361"/>
      <c r="J7" s="362"/>
      <c r="K7" s="363" t="str">
        <f>IF(K8="","",IF(K8=M8,"△",IF(K8&gt;M8,"○","×")))</f>
        <v>○</v>
      </c>
      <c r="L7" s="361"/>
      <c r="M7" s="362"/>
      <c r="N7" s="346">
        <f>COUNTIF(B7:M7,"○")*3+COUNTIF(B7:M7,"△")*1</f>
        <v>9</v>
      </c>
      <c r="O7" s="347"/>
      <c r="P7" s="348"/>
      <c r="Q7" s="344">
        <f>IFERROR(R7-S7,"")</f>
        <v>11</v>
      </c>
      <c r="R7" s="345">
        <f>IFERROR(B8+E8+H8+K8,"")</f>
        <v>17</v>
      </c>
      <c r="S7" s="345">
        <f>IFERROR(D8+G8+J8+M8,"")</f>
        <v>6</v>
      </c>
      <c r="T7" s="358">
        <v>1</v>
      </c>
      <c r="U7" s="77"/>
    </row>
    <row r="8" spans="1:21" ht="21" customHeight="1" x14ac:dyDescent="0.4">
      <c r="A8" s="360"/>
      <c r="B8" s="80">
        <f>IF(G6="","",G6)</f>
        <v>5</v>
      </c>
      <c r="C8" s="80" t="s">
        <v>60</v>
      </c>
      <c r="D8" s="83">
        <f>IF(E6="","",E6)</f>
        <v>3</v>
      </c>
      <c r="E8" s="355"/>
      <c r="F8" s="356"/>
      <c r="G8" s="357"/>
      <c r="H8" s="79">
        <v>7</v>
      </c>
      <c r="I8" s="80" t="s">
        <v>60</v>
      </c>
      <c r="J8" s="81">
        <v>2</v>
      </c>
      <c r="K8" s="79">
        <v>5</v>
      </c>
      <c r="L8" s="80" t="s">
        <v>60</v>
      </c>
      <c r="M8" s="81">
        <v>1</v>
      </c>
      <c r="N8" s="349"/>
      <c r="O8" s="350"/>
      <c r="P8" s="351"/>
      <c r="Q8" s="345"/>
      <c r="R8" s="358"/>
      <c r="S8" s="358"/>
      <c r="T8" s="358"/>
      <c r="U8" s="77"/>
    </row>
    <row r="9" spans="1:21" ht="21" customHeight="1" x14ac:dyDescent="0.4">
      <c r="A9" s="359" t="s">
        <v>179</v>
      </c>
      <c r="B9" s="361" t="str">
        <f>IF(B10="","",IF(B10=D10,"△",IF(B10&gt;D10,"○","×")))</f>
        <v>×</v>
      </c>
      <c r="C9" s="361"/>
      <c r="D9" s="362"/>
      <c r="E9" s="363" t="str">
        <f>IF(E10="","",IF(E10=G10,"△",IF(E10&gt;G10,"○","×")))</f>
        <v>×</v>
      </c>
      <c r="F9" s="361"/>
      <c r="G9" s="362"/>
      <c r="H9" s="352"/>
      <c r="I9" s="353"/>
      <c r="J9" s="354"/>
      <c r="K9" s="363" t="str">
        <f>IF(K10="","",IF(K10=M10,"△",IF(K10&gt;M10,"○","×")))</f>
        <v>○</v>
      </c>
      <c r="L9" s="361"/>
      <c r="M9" s="362"/>
      <c r="N9" s="346">
        <f>COUNTIF(B9:M9,"○")*3+COUNTIF(B9:M9,"△")*1</f>
        <v>3</v>
      </c>
      <c r="O9" s="347"/>
      <c r="P9" s="348"/>
      <c r="Q9" s="344">
        <f>IFERROR(R9-S9,"")</f>
        <v>-14</v>
      </c>
      <c r="R9" s="345">
        <f>IFERROR(B10+E10+H10+K10,"")</f>
        <v>5</v>
      </c>
      <c r="S9" s="345">
        <f>IFERROR(D10+G10+J10+M10,"")</f>
        <v>19</v>
      </c>
      <c r="T9" s="358">
        <v>3</v>
      </c>
      <c r="U9" s="77"/>
    </row>
    <row r="10" spans="1:21" ht="21" customHeight="1" x14ac:dyDescent="0.4">
      <c r="A10" s="360"/>
      <c r="B10" s="80">
        <f>IF(J6="","",J6)</f>
        <v>0</v>
      </c>
      <c r="C10" s="80" t="s">
        <v>60</v>
      </c>
      <c r="D10" s="83">
        <f>IF(H6="","",H6)</f>
        <v>10</v>
      </c>
      <c r="E10" s="82">
        <f>IF(J8="","",J8)</f>
        <v>2</v>
      </c>
      <c r="F10" s="80" t="s">
        <v>60</v>
      </c>
      <c r="G10" s="83">
        <f>IF(H8="","",H8)</f>
        <v>7</v>
      </c>
      <c r="H10" s="355"/>
      <c r="I10" s="356"/>
      <c r="J10" s="357"/>
      <c r="K10" s="79">
        <v>3</v>
      </c>
      <c r="L10" s="80" t="s">
        <v>60</v>
      </c>
      <c r="M10" s="81">
        <v>2</v>
      </c>
      <c r="N10" s="349"/>
      <c r="O10" s="350"/>
      <c r="P10" s="351"/>
      <c r="Q10" s="345"/>
      <c r="R10" s="358"/>
      <c r="S10" s="358"/>
      <c r="T10" s="358"/>
      <c r="U10" s="77"/>
    </row>
    <row r="11" spans="1:21" ht="21" customHeight="1" x14ac:dyDescent="0.4">
      <c r="A11" s="359" t="s">
        <v>180</v>
      </c>
      <c r="B11" s="361" t="str">
        <f>IF(B12="","",IF(B12=D12,"△",IF(B12&gt;D12,"○","×")))</f>
        <v>×</v>
      </c>
      <c r="C11" s="361"/>
      <c r="D11" s="362"/>
      <c r="E11" s="363" t="str">
        <f>IF(E12="","",IF(E12=G12,"△",IF(E12&gt;G12,"○","×")))</f>
        <v>×</v>
      </c>
      <c r="F11" s="361"/>
      <c r="G11" s="362"/>
      <c r="H11" s="363" t="str">
        <f>IF(H12="","",IF(H12=J12,"△",IF(H12&gt;J12,"○","×")))</f>
        <v>×</v>
      </c>
      <c r="I11" s="361"/>
      <c r="J11" s="362"/>
      <c r="K11" s="352"/>
      <c r="L11" s="353"/>
      <c r="M11" s="354"/>
      <c r="N11" s="346">
        <f>COUNTIF(B11:M11,"○")*3+COUNTIF(B11:M11,"△")*1</f>
        <v>0</v>
      </c>
      <c r="O11" s="347"/>
      <c r="P11" s="348"/>
      <c r="Q11" s="344">
        <f>IFERROR(R11-S11,"")</f>
        <v>-11</v>
      </c>
      <c r="R11" s="345">
        <f>IFERROR(B12+E12+H12+K12,"")</f>
        <v>4</v>
      </c>
      <c r="S11" s="345">
        <f>IFERROR(D12+G12+J12+M12,"")</f>
        <v>15</v>
      </c>
      <c r="T11" s="358">
        <v>4</v>
      </c>
      <c r="U11" s="77"/>
    </row>
    <row r="12" spans="1:21" ht="21" customHeight="1" x14ac:dyDescent="0.4">
      <c r="A12" s="360"/>
      <c r="B12" s="80">
        <f>IF(M6="","",M6)</f>
        <v>1</v>
      </c>
      <c r="C12" s="80" t="s">
        <v>60</v>
      </c>
      <c r="D12" s="83">
        <f>IF(K6="","",K6)</f>
        <v>7</v>
      </c>
      <c r="E12" s="82">
        <f>IF(M8="","",M8)</f>
        <v>1</v>
      </c>
      <c r="F12" s="80" t="s">
        <v>60</v>
      </c>
      <c r="G12" s="83">
        <f>IF(K8="","",K8)</f>
        <v>5</v>
      </c>
      <c r="H12" s="82">
        <f>IF(M10="","",M10)</f>
        <v>2</v>
      </c>
      <c r="I12" s="80" t="s">
        <v>60</v>
      </c>
      <c r="J12" s="83">
        <f>IF(K10="","",K10)</f>
        <v>3</v>
      </c>
      <c r="K12" s="355"/>
      <c r="L12" s="356"/>
      <c r="M12" s="357"/>
      <c r="N12" s="349"/>
      <c r="O12" s="350"/>
      <c r="P12" s="351"/>
      <c r="Q12" s="345"/>
      <c r="R12" s="358"/>
      <c r="S12" s="358"/>
      <c r="T12" s="358"/>
      <c r="U12" s="77"/>
    </row>
    <row r="13" spans="1:21" ht="20.100000000000001" customHeight="1" x14ac:dyDescent="0.4">
      <c r="A13" s="77"/>
      <c r="B13" s="77"/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0.100000000000001" customHeight="1" x14ac:dyDescent="0.4">
      <c r="A14" s="77" t="s">
        <v>61</v>
      </c>
      <c r="B14" s="308"/>
      <c r="C14" s="308"/>
      <c r="D14" s="308"/>
      <c r="E14" s="308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77"/>
      <c r="R14" s="77"/>
      <c r="S14" s="77"/>
      <c r="T14" s="77"/>
      <c r="U14" s="77"/>
    </row>
    <row r="15" spans="1:21" ht="20.100000000000001" customHeight="1" x14ac:dyDescent="0.4">
      <c r="A15" s="77" t="s">
        <v>62</v>
      </c>
      <c r="B15" s="308" t="s">
        <v>71</v>
      </c>
      <c r="C15" s="308"/>
      <c r="D15" s="308"/>
      <c r="E15" s="308"/>
      <c r="F15" s="342" t="s">
        <v>193</v>
      </c>
      <c r="G15" s="309"/>
      <c r="H15" s="309"/>
      <c r="I15" s="309"/>
      <c r="J15" s="309"/>
      <c r="K15" s="77"/>
      <c r="L15" s="309"/>
      <c r="M15" s="309"/>
      <c r="N15" s="309"/>
      <c r="O15" s="309"/>
      <c r="P15" s="309"/>
      <c r="Q15" s="77"/>
      <c r="R15" s="77"/>
      <c r="S15" s="77"/>
      <c r="T15" s="77"/>
      <c r="U15" s="77"/>
    </row>
    <row r="16" spans="1:21" ht="20.100000000000001" customHeight="1" x14ac:dyDescent="0.4">
      <c r="A16" s="77"/>
      <c r="B16" s="308" t="s">
        <v>72</v>
      </c>
      <c r="C16" s="308"/>
      <c r="D16" s="308"/>
      <c r="E16" s="308"/>
      <c r="F16" s="342" t="s">
        <v>194</v>
      </c>
      <c r="G16" s="309"/>
      <c r="H16" s="309"/>
      <c r="I16" s="309"/>
      <c r="J16" s="309"/>
      <c r="K16" s="77"/>
      <c r="L16" s="309"/>
      <c r="M16" s="309"/>
      <c r="N16" s="309"/>
      <c r="O16" s="309"/>
      <c r="P16" s="309"/>
      <c r="Q16" s="77"/>
      <c r="R16" s="77"/>
      <c r="S16" s="77"/>
      <c r="T16" s="77"/>
      <c r="U16" s="77"/>
    </row>
    <row r="17" spans="1:20" ht="20.100000000000001" customHeight="1" x14ac:dyDescent="0.4">
      <c r="A17" s="77"/>
      <c r="B17" s="308"/>
      <c r="C17" s="308"/>
      <c r="D17" s="308"/>
      <c r="E17" s="308"/>
      <c r="F17" s="309"/>
      <c r="G17" s="309"/>
      <c r="H17" s="309"/>
      <c r="I17" s="309"/>
      <c r="J17" s="309"/>
      <c r="K17" s="77"/>
      <c r="L17" s="309"/>
      <c r="M17" s="309"/>
      <c r="N17" s="309"/>
      <c r="O17" s="309"/>
      <c r="P17" s="309"/>
      <c r="Q17" s="77"/>
      <c r="R17" s="77"/>
      <c r="S17" s="77"/>
      <c r="T17" s="77"/>
    </row>
    <row r="18" spans="1:20" ht="20.100000000000001" customHeight="1" x14ac:dyDescent="0.4">
      <c r="A18" s="310" t="s">
        <v>78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77"/>
      <c r="R18" s="77"/>
      <c r="S18" s="77"/>
      <c r="T18" s="77"/>
    </row>
    <row r="19" spans="1:20" ht="24" customHeight="1" x14ac:dyDescent="0.4">
      <c r="A19" s="84"/>
      <c r="B19" s="337" t="s">
        <v>63</v>
      </c>
      <c r="C19" s="338"/>
      <c r="D19" s="338"/>
      <c r="E19" s="339"/>
      <c r="F19" s="340" t="s">
        <v>37</v>
      </c>
      <c r="G19" s="340"/>
      <c r="H19" s="340"/>
      <c r="I19" s="340"/>
      <c r="J19" s="340" t="s">
        <v>64</v>
      </c>
      <c r="K19" s="340"/>
      <c r="L19" s="340"/>
      <c r="M19" s="340" t="s">
        <v>37</v>
      </c>
      <c r="N19" s="340"/>
      <c r="O19" s="340"/>
      <c r="P19" s="341"/>
      <c r="Q19" s="328" t="s">
        <v>38</v>
      </c>
      <c r="R19" s="329"/>
      <c r="S19" s="330" t="s">
        <v>38</v>
      </c>
      <c r="T19" s="331"/>
    </row>
    <row r="20" spans="1:20" ht="24" customHeight="1" x14ac:dyDescent="0.4">
      <c r="A20" s="85" t="s">
        <v>65</v>
      </c>
      <c r="B20" s="383">
        <v>0.58333333333333337</v>
      </c>
      <c r="C20" s="383"/>
      <c r="D20" s="383"/>
      <c r="E20" s="383"/>
      <c r="F20" s="332" t="str">
        <f>A5</f>
        <v>亀田</v>
      </c>
      <c r="G20" s="333"/>
      <c r="H20" s="333"/>
      <c r="I20" s="333"/>
      <c r="J20" s="334" t="s">
        <v>64</v>
      </c>
      <c r="K20" s="334"/>
      <c r="L20" s="334"/>
      <c r="M20" s="333" t="str">
        <f>A7</f>
        <v>NOSS</v>
      </c>
      <c r="N20" s="333"/>
      <c r="O20" s="333"/>
      <c r="P20" s="335"/>
      <c r="Q20" s="336" t="str">
        <f>F21</f>
        <v>グランツ</v>
      </c>
      <c r="R20" s="336"/>
      <c r="S20" s="336" t="str">
        <f>M21</f>
        <v>七飯S</v>
      </c>
      <c r="T20" s="336"/>
    </row>
    <row r="21" spans="1:20" ht="24" customHeight="1" x14ac:dyDescent="0.4">
      <c r="A21" s="86" t="s">
        <v>66</v>
      </c>
      <c r="B21" s="380">
        <v>0.60416666666666663</v>
      </c>
      <c r="C21" s="380"/>
      <c r="D21" s="380"/>
      <c r="E21" s="380"/>
      <c r="F21" s="317" t="str">
        <f>A9</f>
        <v>グランツ</v>
      </c>
      <c r="G21" s="318"/>
      <c r="H21" s="318"/>
      <c r="I21" s="318"/>
      <c r="J21" s="319" t="s">
        <v>64</v>
      </c>
      <c r="K21" s="319"/>
      <c r="L21" s="319"/>
      <c r="M21" s="318" t="str">
        <f>A11</f>
        <v>七飯S</v>
      </c>
      <c r="N21" s="318"/>
      <c r="O21" s="318"/>
      <c r="P21" s="320"/>
      <c r="Q21" s="321" t="str">
        <f>F20</f>
        <v>亀田</v>
      </c>
      <c r="R21" s="321"/>
      <c r="S21" s="321" t="str">
        <f>M20</f>
        <v>NOSS</v>
      </c>
      <c r="T21" s="321"/>
    </row>
    <row r="22" spans="1:20" ht="24" customHeight="1" x14ac:dyDescent="0.4">
      <c r="A22" s="87"/>
      <c r="B22" s="381"/>
      <c r="C22" s="381"/>
      <c r="D22" s="381"/>
      <c r="E22" s="381"/>
      <c r="F22" s="312"/>
      <c r="G22" s="313"/>
      <c r="H22" s="313"/>
      <c r="I22" s="313"/>
      <c r="J22" s="314"/>
      <c r="K22" s="314"/>
      <c r="L22" s="314"/>
      <c r="M22" s="313"/>
      <c r="N22" s="313"/>
      <c r="O22" s="313"/>
      <c r="P22" s="315"/>
      <c r="Q22" s="316"/>
      <c r="R22" s="312"/>
      <c r="S22" s="326"/>
      <c r="T22" s="327"/>
    </row>
    <row r="23" spans="1:20" ht="24" customHeight="1" x14ac:dyDescent="0.4">
      <c r="A23" s="86" t="s">
        <v>67</v>
      </c>
      <c r="B23" s="380">
        <v>0.63194444444444442</v>
      </c>
      <c r="C23" s="380"/>
      <c r="D23" s="380"/>
      <c r="E23" s="380"/>
      <c r="F23" s="317" t="str">
        <f>A5</f>
        <v>亀田</v>
      </c>
      <c r="G23" s="318"/>
      <c r="H23" s="318"/>
      <c r="I23" s="318"/>
      <c r="J23" s="319" t="s">
        <v>64</v>
      </c>
      <c r="K23" s="319"/>
      <c r="L23" s="319"/>
      <c r="M23" s="318" t="str">
        <f>A9</f>
        <v>グランツ</v>
      </c>
      <c r="N23" s="318"/>
      <c r="O23" s="318"/>
      <c r="P23" s="320"/>
      <c r="Q23" s="321" t="str">
        <f>F24</f>
        <v>NOSS</v>
      </c>
      <c r="R23" s="321"/>
      <c r="S23" s="321" t="str">
        <f>M24</f>
        <v>七飯S</v>
      </c>
      <c r="T23" s="321"/>
    </row>
    <row r="24" spans="1:20" ht="24" customHeight="1" x14ac:dyDescent="0.4">
      <c r="A24" s="87" t="s">
        <v>68</v>
      </c>
      <c r="B24" s="381">
        <v>0.65277777777777779</v>
      </c>
      <c r="C24" s="381"/>
      <c r="D24" s="381"/>
      <c r="E24" s="381"/>
      <c r="F24" s="312" t="str">
        <f>A7</f>
        <v>NOSS</v>
      </c>
      <c r="G24" s="313"/>
      <c r="H24" s="313"/>
      <c r="I24" s="313"/>
      <c r="J24" s="314" t="s">
        <v>64</v>
      </c>
      <c r="K24" s="314"/>
      <c r="L24" s="314"/>
      <c r="M24" s="313" t="str">
        <f>A11</f>
        <v>七飯S</v>
      </c>
      <c r="N24" s="313"/>
      <c r="O24" s="313"/>
      <c r="P24" s="315"/>
      <c r="Q24" s="316" t="str">
        <f>F23</f>
        <v>亀田</v>
      </c>
      <c r="R24" s="316"/>
      <c r="S24" s="316" t="str">
        <f>M23</f>
        <v>グランツ</v>
      </c>
      <c r="T24" s="316"/>
    </row>
    <row r="25" spans="1:20" ht="24" customHeight="1" x14ac:dyDescent="0.4">
      <c r="A25" s="86"/>
      <c r="B25" s="380"/>
      <c r="C25" s="380"/>
      <c r="D25" s="380"/>
      <c r="E25" s="380"/>
      <c r="F25" s="317"/>
      <c r="G25" s="318"/>
      <c r="H25" s="318"/>
      <c r="I25" s="318"/>
      <c r="J25" s="319"/>
      <c r="K25" s="319"/>
      <c r="L25" s="319"/>
      <c r="M25" s="318"/>
      <c r="N25" s="318"/>
      <c r="O25" s="318"/>
      <c r="P25" s="320"/>
      <c r="Q25" s="321"/>
      <c r="R25" s="321"/>
      <c r="S25" s="321"/>
      <c r="T25" s="321"/>
    </row>
    <row r="26" spans="1:20" ht="24" customHeight="1" x14ac:dyDescent="0.4">
      <c r="A26" s="87" t="s">
        <v>69</v>
      </c>
      <c r="B26" s="381">
        <v>0.68055555555555547</v>
      </c>
      <c r="C26" s="381"/>
      <c r="D26" s="381"/>
      <c r="E26" s="381"/>
      <c r="F26" s="312" t="str">
        <f>A5</f>
        <v>亀田</v>
      </c>
      <c r="G26" s="313"/>
      <c r="H26" s="313"/>
      <c r="I26" s="313"/>
      <c r="J26" s="314" t="s">
        <v>64</v>
      </c>
      <c r="K26" s="314"/>
      <c r="L26" s="314"/>
      <c r="M26" s="313" t="str">
        <f>A11</f>
        <v>七飯S</v>
      </c>
      <c r="N26" s="313"/>
      <c r="O26" s="313"/>
      <c r="P26" s="315"/>
      <c r="Q26" s="316" t="str">
        <f>F27</f>
        <v>NOSS</v>
      </c>
      <c r="R26" s="316"/>
      <c r="S26" s="316" t="str">
        <f>M27</f>
        <v>グランツ</v>
      </c>
      <c r="T26" s="316"/>
    </row>
    <row r="27" spans="1:20" ht="24" customHeight="1" x14ac:dyDescent="0.4">
      <c r="A27" s="88" t="s">
        <v>70</v>
      </c>
      <c r="B27" s="382">
        <v>0.70138888888888884</v>
      </c>
      <c r="C27" s="382"/>
      <c r="D27" s="382"/>
      <c r="E27" s="382"/>
      <c r="F27" s="322" t="str">
        <f>A7</f>
        <v>NOSS</v>
      </c>
      <c r="G27" s="323"/>
      <c r="H27" s="323"/>
      <c r="I27" s="323"/>
      <c r="J27" s="324" t="s">
        <v>64</v>
      </c>
      <c r="K27" s="324"/>
      <c r="L27" s="324"/>
      <c r="M27" s="323" t="str">
        <f>A9</f>
        <v>グランツ</v>
      </c>
      <c r="N27" s="323"/>
      <c r="O27" s="323"/>
      <c r="P27" s="325"/>
      <c r="Q27" s="311" t="str">
        <f>F26</f>
        <v>亀田</v>
      </c>
      <c r="R27" s="311"/>
      <c r="S27" s="311" t="str">
        <f>M26</f>
        <v>七飯S</v>
      </c>
      <c r="T27" s="311"/>
    </row>
  </sheetData>
  <mergeCells count="117">
    <mergeCell ref="A1:S1"/>
    <mergeCell ref="T3:T4"/>
    <mergeCell ref="A5:A6"/>
    <mergeCell ref="E5:G5"/>
    <mergeCell ref="H5:J5"/>
    <mergeCell ref="K5:M5"/>
    <mergeCell ref="Q5:Q6"/>
    <mergeCell ref="R5:R6"/>
    <mergeCell ref="A3:A4"/>
    <mergeCell ref="B3:D4"/>
    <mergeCell ref="E3:G4"/>
    <mergeCell ref="H3:J4"/>
    <mergeCell ref="K3:M4"/>
    <mergeCell ref="N3:P4"/>
    <mergeCell ref="Q3:Q4"/>
    <mergeCell ref="R3:R4"/>
    <mergeCell ref="S3:S4"/>
    <mergeCell ref="R7:R8"/>
    <mergeCell ref="S7:S8"/>
    <mergeCell ref="T7:T8"/>
    <mergeCell ref="A9:A10"/>
    <mergeCell ref="B9:D9"/>
    <mergeCell ref="E9:G9"/>
    <mergeCell ref="K9:M9"/>
    <mergeCell ref="S5:S6"/>
    <mergeCell ref="T5:T6"/>
    <mergeCell ref="A7:A8"/>
    <mergeCell ref="B7:D7"/>
    <mergeCell ref="H7:J7"/>
    <mergeCell ref="K7:M7"/>
    <mergeCell ref="Q7:Q8"/>
    <mergeCell ref="B5:D6"/>
    <mergeCell ref="N5:P6"/>
    <mergeCell ref="E7:G8"/>
    <mergeCell ref="N7:P8"/>
    <mergeCell ref="S11:S12"/>
    <mergeCell ref="T11:T12"/>
    <mergeCell ref="Q9:Q10"/>
    <mergeCell ref="R9:R10"/>
    <mergeCell ref="S9:S10"/>
    <mergeCell ref="T9:T10"/>
    <mergeCell ref="A11:A12"/>
    <mergeCell ref="B11:D11"/>
    <mergeCell ref="E11:G11"/>
    <mergeCell ref="H11:J11"/>
    <mergeCell ref="H9:J10"/>
    <mergeCell ref="N9:P10"/>
    <mergeCell ref="B17:E17"/>
    <mergeCell ref="F17:J17"/>
    <mergeCell ref="L17:P17"/>
    <mergeCell ref="A18:P18"/>
    <mergeCell ref="B16:E16"/>
    <mergeCell ref="F16:J16"/>
    <mergeCell ref="L16:P16"/>
    <mergeCell ref="Q11:Q12"/>
    <mergeCell ref="R11:R12"/>
    <mergeCell ref="K11:M12"/>
    <mergeCell ref="N11:P12"/>
    <mergeCell ref="B14:E14"/>
    <mergeCell ref="F14:P14"/>
    <mergeCell ref="B15:E15"/>
    <mergeCell ref="F15:J15"/>
    <mergeCell ref="L15:P15"/>
    <mergeCell ref="B23:E23"/>
    <mergeCell ref="F23:I23"/>
    <mergeCell ref="J23:L23"/>
    <mergeCell ref="M23:P23"/>
    <mergeCell ref="Q23:R23"/>
    <mergeCell ref="S23:T23"/>
    <mergeCell ref="Q21:R21"/>
    <mergeCell ref="S21:T21"/>
    <mergeCell ref="B22:E22"/>
    <mergeCell ref="F22:I22"/>
    <mergeCell ref="J22:L22"/>
    <mergeCell ref="M22:P22"/>
    <mergeCell ref="Q22:R22"/>
    <mergeCell ref="S22:T22"/>
    <mergeCell ref="B21:E21"/>
    <mergeCell ref="F21:I21"/>
    <mergeCell ref="J21:L21"/>
    <mergeCell ref="M21:P21"/>
    <mergeCell ref="B25:E25"/>
    <mergeCell ref="F25:I25"/>
    <mergeCell ref="J25:L25"/>
    <mergeCell ref="M25:P25"/>
    <mergeCell ref="Q25:R25"/>
    <mergeCell ref="S25:T25"/>
    <mergeCell ref="B24:E24"/>
    <mergeCell ref="F24:I24"/>
    <mergeCell ref="J24:L24"/>
    <mergeCell ref="M24:P24"/>
    <mergeCell ref="Q24:R24"/>
    <mergeCell ref="S24:T24"/>
    <mergeCell ref="B27:E27"/>
    <mergeCell ref="F27:I27"/>
    <mergeCell ref="J27:L27"/>
    <mergeCell ref="M27:P27"/>
    <mergeCell ref="Q27:R27"/>
    <mergeCell ref="S27:T27"/>
    <mergeCell ref="B26:E26"/>
    <mergeCell ref="F26:I26"/>
    <mergeCell ref="J26:L26"/>
    <mergeCell ref="M26:P26"/>
    <mergeCell ref="Q26:R26"/>
    <mergeCell ref="S26:T26"/>
    <mergeCell ref="M19:P19"/>
    <mergeCell ref="Q19:R19"/>
    <mergeCell ref="S19:T19"/>
    <mergeCell ref="B20:E20"/>
    <mergeCell ref="F20:I20"/>
    <mergeCell ref="J20:L20"/>
    <mergeCell ref="M20:P20"/>
    <mergeCell ref="Q20:R20"/>
    <mergeCell ref="S20:T20"/>
    <mergeCell ref="B19:E19"/>
    <mergeCell ref="F19:I19"/>
    <mergeCell ref="J19:L19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7"/>
  <sheetViews>
    <sheetView zoomScale="120" zoomScaleNormal="120" zoomScalePageLayoutView="120" workbookViewId="0">
      <selection sqref="A1:XFD1048576"/>
    </sheetView>
  </sheetViews>
  <sheetFormatPr defaultColWidth="8.875" defaultRowHeight="13.5" x14ac:dyDescent="0.4"/>
  <cols>
    <col min="1" max="1" width="10.625" style="53" bestFit="1" customWidth="1"/>
    <col min="2" max="2" width="2.875" style="53" customWidth="1"/>
    <col min="3" max="3" width="2.875" style="98" customWidth="1"/>
    <col min="4" max="16" width="2.875" style="53" customWidth="1"/>
    <col min="17" max="21" width="7.125" style="53" customWidth="1"/>
    <col min="22" max="16384" width="8.875" style="53"/>
  </cols>
  <sheetData>
    <row r="1" spans="1:21" ht="42" customHeight="1" x14ac:dyDescent="0.4">
      <c r="A1" s="364" t="s">
        <v>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76"/>
      <c r="U1" s="76"/>
    </row>
    <row r="2" spans="1:21" ht="27" customHeight="1" x14ac:dyDescent="0.4">
      <c r="A2" s="77"/>
      <c r="B2" s="77"/>
      <c r="C2" s="99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21" customHeight="1" x14ac:dyDescent="0.4">
      <c r="A3" s="370" t="s">
        <v>6</v>
      </c>
      <c r="B3" s="372" t="str">
        <f>A5</f>
        <v>松前</v>
      </c>
      <c r="C3" s="373"/>
      <c r="D3" s="374"/>
      <c r="E3" s="372" t="str">
        <f>A7</f>
        <v>日吉</v>
      </c>
      <c r="F3" s="373"/>
      <c r="G3" s="374"/>
      <c r="H3" s="372" t="str">
        <f>A9</f>
        <v>サンスポ</v>
      </c>
      <c r="I3" s="373"/>
      <c r="J3" s="374"/>
      <c r="K3" s="372" t="str">
        <f>A11</f>
        <v>西部</v>
      </c>
      <c r="L3" s="373"/>
      <c r="M3" s="374"/>
      <c r="N3" s="372" t="s">
        <v>55</v>
      </c>
      <c r="O3" s="373"/>
      <c r="P3" s="374"/>
      <c r="Q3" s="378" t="s">
        <v>56</v>
      </c>
      <c r="R3" s="378" t="s">
        <v>57</v>
      </c>
      <c r="S3" s="378" t="s">
        <v>58</v>
      </c>
      <c r="T3" s="365" t="s">
        <v>59</v>
      </c>
      <c r="U3" s="77"/>
    </row>
    <row r="4" spans="1:21" ht="21" customHeight="1" x14ac:dyDescent="0.4">
      <c r="A4" s="371"/>
      <c r="B4" s="375"/>
      <c r="C4" s="376"/>
      <c r="D4" s="377"/>
      <c r="E4" s="375"/>
      <c r="F4" s="376"/>
      <c r="G4" s="377"/>
      <c r="H4" s="375"/>
      <c r="I4" s="376"/>
      <c r="J4" s="377"/>
      <c r="K4" s="375"/>
      <c r="L4" s="376"/>
      <c r="M4" s="377"/>
      <c r="N4" s="375"/>
      <c r="O4" s="376"/>
      <c r="P4" s="377"/>
      <c r="Q4" s="379"/>
      <c r="R4" s="379"/>
      <c r="S4" s="379"/>
      <c r="T4" s="366"/>
      <c r="U4" s="77"/>
    </row>
    <row r="5" spans="1:21" ht="21" customHeight="1" x14ac:dyDescent="0.4">
      <c r="A5" s="359" t="s">
        <v>182</v>
      </c>
      <c r="B5" s="352"/>
      <c r="C5" s="353"/>
      <c r="D5" s="354"/>
      <c r="E5" s="367" t="str">
        <f>IF(E6="","",IF(E6=G6,"△",IF(E6&gt;G6,"○","×")))</f>
        <v>×</v>
      </c>
      <c r="F5" s="309"/>
      <c r="G5" s="368"/>
      <c r="H5" s="367" t="str">
        <f>IF(H6="","",IF(H6=J6,"△",IF(H6&gt;J6,"○","×")))</f>
        <v>×</v>
      </c>
      <c r="I5" s="309"/>
      <c r="J5" s="368"/>
      <c r="K5" s="367" t="str">
        <f>IF(K6="","",IF(K6=M6,"△",IF(K6&gt;M6,"○","×")))</f>
        <v>×</v>
      </c>
      <c r="L5" s="309"/>
      <c r="M5" s="368"/>
      <c r="N5" s="346">
        <f>COUNTIF(B5:M5,"○")*3+COUNTIF(B5:M5,"△")*1</f>
        <v>0</v>
      </c>
      <c r="O5" s="347"/>
      <c r="P5" s="348"/>
      <c r="Q5" s="369">
        <f>IFERROR(R5-S5,"")</f>
        <v>-8</v>
      </c>
      <c r="R5" s="345">
        <f>IFERROR(B6+E6+H6+K6,"")</f>
        <v>1</v>
      </c>
      <c r="S5" s="345">
        <f>IFERROR(D6+G6+J6+M6,"")</f>
        <v>9</v>
      </c>
      <c r="T5" s="345">
        <v>4</v>
      </c>
      <c r="U5" s="77"/>
    </row>
    <row r="6" spans="1:21" ht="21" customHeight="1" x14ac:dyDescent="0.4">
      <c r="A6" s="360"/>
      <c r="B6" s="355"/>
      <c r="C6" s="356"/>
      <c r="D6" s="357"/>
      <c r="E6" s="79">
        <v>1</v>
      </c>
      <c r="F6" s="101" t="s">
        <v>60</v>
      </c>
      <c r="G6" s="81">
        <v>4</v>
      </c>
      <c r="H6" s="79">
        <v>0</v>
      </c>
      <c r="I6" s="101" t="s">
        <v>60</v>
      </c>
      <c r="J6" s="81">
        <v>4</v>
      </c>
      <c r="K6" s="79">
        <v>0</v>
      </c>
      <c r="L6" s="101" t="s">
        <v>60</v>
      </c>
      <c r="M6" s="81">
        <v>1</v>
      </c>
      <c r="N6" s="349"/>
      <c r="O6" s="350"/>
      <c r="P6" s="351"/>
      <c r="Q6" s="345"/>
      <c r="R6" s="358"/>
      <c r="S6" s="358"/>
      <c r="T6" s="358"/>
      <c r="U6" s="77"/>
    </row>
    <row r="7" spans="1:21" ht="21" customHeight="1" x14ac:dyDescent="0.4">
      <c r="A7" s="359" t="s">
        <v>183</v>
      </c>
      <c r="B7" s="361" t="str">
        <f>IF(B8="","",IF(B8=D8,"△",IF(B8&gt;D8,"○","×")))</f>
        <v>○</v>
      </c>
      <c r="C7" s="361"/>
      <c r="D7" s="362"/>
      <c r="E7" s="352"/>
      <c r="F7" s="353"/>
      <c r="G7" s="354"/>
      <c r="H7" s="363" t="str">
        <f>IF(H8="","",IF(H8=J8,"△",IF(H8&gt;J8,"○","×")))</f>
        <v>○</v>
      </c>
      <c r="I7" s="361"/>
      <c r="J7" s="362"/>
      <c r="K7" s="363" t="str">
        <f>IF(K8="","",IF(K8=M8,"△",IF(K8&gt;M8,"○","×")))</f>
        <v>○</v>
      </c>
      <c r="L7" s="361"/>
      <c r="M7" s="362"/>
      <c r="N7" s="346">
        <f>COUNTIF(B7:M7,"○")*3+COUNTIF(B7:M7,"△")*1</f>
        <v>9</v>
      </c>
      <c r="O7" s="347"/>
      <c r="P7" s="348"/>
      <c r="Q7" s="344">
        <f>IFERROR(R7-S7,"")</f>
        <v>7</v>
      </c>
      <c r="R7" s="345">
        <f>IFERROR(B8+E8+H8+K8,"")</f>
        <v>11</v>
      </c>
      <c r="S7" s="345">
        <f>IFERROR(D8+G8+J8+M8,"")</f>
        <v>4</v>
      </c>
      <c r="T7" s="358">
        <v>1</v>
      </c>
      <c r="U7" s="77"/>
    </row>
    <row r="8" spans="1:21" ht="21" customHeight="1" x14ac:dyDescent="0.4">
      <c r="A8" s="360"/>
      <c r="B8" s="101">
        <f>IF(G6="","",G6)</f>
        <v>4</v>
      </c>
      <c r="C8" s="101" t="s">
        <v>60</v>
      </c>
      <c r="D8" s="102">
        <f>IF(E6="","",E6)</f>
        <v>1</v>
      </c>
      <c r="E8" s="355"/>
      <c r="F8" s="356"/>
      <c r="G8" s="357"/>
      <c r="H8" s="79">
        <v>2</v>
      </c>
      <c r="I8" s="101" t="s">
        <v>60</v>
      </c>
      <c r="J8" s="81">
        <v>1</v>
      </c>
      <c r="K8" s="79">
        <v>5</v>
      </c>
      <c r="L8" s="101" t="s">
        <v>60</v>
      </c>
      <c r="M8" s="81">
        <v>2</v>
      </c>
      <c r="N8" s="349"/>
      <c r="O8" s="350"/>
      <c r="P8" s="351"/>
      <c r="Q8" s="345"/>
      <c r="R8" s="358"/>
      <c r="S8" s="358"/>
      <c r="T8" s="358"/>
      <c r="U8" s="77"/>
    </row>
    <row r="9" spans="1:21" ht="21" customHeight="1" x14ac:dyDescent="0.4">
      <c r="A9" s="359" t="s">
        <v>162</v>
      </c>
      <c r="B9" s="361" t="str">
        <f>IF(B10="","",IF(B10=D10,"△",IF(B10&gt;D10,"○","×")))</f>
        <v>○</v>
      </c>
      <c r="C9" s="361"/>
      <c r="D9" s="362"/>
      <c r="E9" s="363" t="str">
        <f>IF(E10="","",IF(E10=G10,"△",IF(E10&gt;G10,"○","×")))</f>
        <v>×</v>
      </c>
      <c r="F9" s="361"/>
      <c r="G9" s="362"/>
      <c r="H9" s="352"/>
      <c r="I9" s="353"/>
      <c r="J9" s="354"/>
      <c r="K9" s="363" t="str">
        <f>IF(K10="","",IF(K10=M10,"△",IF(K10&gt;M10,"○","×")))</f>
        <v>○</v>
      </c>
      <c r="L9" s="361"/>
      <c r="M9" s="362"/>
      <c r="N9" s="346">
        <f>COUNTIF(B9:M9,"○")*3+COUNTIF(B9:M9,"△")*1</f>
        <v>6</v>
      </c>
      <c r="O9" s="347"/>
      <c r="P9" s="348"/>
      <c r="Q9" s="344">
        <f>IFERROR(R9-S9,"")</f>
        <v>8</v>
      </c>
      <c r="R9" s="345">
        <f>IFERROR(B10+E10+H10+K10,"")</f>
        <v>11</v>
      </c>
      <c r="S9" s="345">
        <f>IFERROR(D10+G10+J10+M10,"")</f>
        <v>3</v>
      </c>
      <c r="T9" s="358">
        <v>2</v>
      </c>
      <c r="U9" s="77"/>
    </row>
    <row r="10" spans="1:21" ht="21" customHeight="1" x14ac:dyDescent="0.4">
      <c r="A10" s="360"/>
      <c r="B10" s="101">
        <f>IF(J6="","",J6)</f>
        <v>4</v>
      </c>
      <c r="C10" s="101" t="s">
        <v>60</v>
      </c>
      <c r="D10" s="102">
        <f>IF(H6="","",H6)</f>
        <v>0</v>
      </c>
      <c r="E10" s="100">
        <f>IF(J8="","",J8)</f>
        <v>1</v>
      </c>
      <c r="F10" s="101" t="s">
        <v>60</v>
      </c>
      <c r="G10" s="102">
        <f>IF(H8="","",H8)</f>
        <v>2</v>
      </c>
      <c r="H10" s="355"/>
      <c r="I10" s="356"/>
      <c r="J10" s="357"/>
      <c r="K10" s="79">
        <v>6</v>
      </c>
      <c r="L10" s="101" t="s">
        <v>60</v>
      </c>
      <c r="M10" s="81">
        <v>1</v>
      </c>
      <c r="N10" s="349"/>
      <c r="O10" s="350"/>
      <c r="P10" s="351"/>
      <c r="Q10" s="345"/>
      <c r="R10" s="358"/>
      <c r="S10" s="358"/>
      <c r="T10" s="358"/>
      <c r="U10" s="77"/>
    </row>
    <row r="11" spans="1:21" ht="21" customHeight="1" x14ac:dyDescent="0.4">
      <c r="A11" s="359" t="s">
        <v>184</v>
      </c>
      <c r="B11" s="361" t="str">
        <f>IF(B12="","",IF(B12=D12,"△",IF(B12&gt;D12,"○","×")))</f>
        <v>○</v>
      </c>
      <c r="C11" s="361"/>
      <c r="D11" s="362"/>
      <c r="E11" s="363" t="str">
        <f>IF(E12="","",IF(E12=G12,"△",IF(E12&gt;G12,"○","×")))</f>
        <v>×</v>
      </c>
      <c r="F11" s="361"/>
      <c r="G11" s="362"/>
      <c r="H11" s="363" t="str">
        <f>IF(H12="","",IF(H12=J12,"△",IF(H12&gt;J12,"○","×")))</f>
        <v>×</v>
      </c>
      <c r="I11" s="361"/>
      <c r="J11" s="362"/>
      <c r="K11" s="352"/>
      <c r="L11" s="353"/>
      <c r="M11" s="354"/>
      <c r="N11" s="346">
        <f>COUNTIF(B11:M11,"○")*3+COUNTIF(B11:M11,"△")*1</f>
        <v>3</v>
      </c>
      <c r="O11" s="347"/>
      <c r="P11" s="348"/>
      <c r="Q11" s="344">
        <f>IFERROR(R11-S11,"")</f>
        <v>-7</v>
      </c>
      <c r="R11" s="345">
        <f>IFERROR(B12+E12+H12+K12,"")</f>
        <v>4</v>
      </c>
      <c r="S11" s="345">
        <f>IFERROR(D12+G12+J12+M12,"")</f>
        <v>11</v>
      </c>
      <c r="T11" s="358">
        <v>3</v>
      </c>
      <c r="U11" s="77"/>
    </row>
    <row r="12" spans="1:21" ht="21" customHeight="1" x14ac:dyDescent="0.4">
      <c r="A12" s="360"/>
      <c r="B12" s="101">
        <f>IF(M6="","",M6)</f>
        <v>1</v>
      </c>
      <c r="C12" s="101" t="s">
        <v>60</v>
      </c>
      <c r="D12" s="102">
        <f>IF(K6="","",K6)</f>
        <v>0</v>
      </c>
      <c r="E12" s="100">
        <f>IF(M8="","",M8)</f>
        <v>2</v>
      </c>
      <c r="F12" s="101" t="s">
        <v>60</v>
      </c>
      <c r="G12" s="102">
        <f>IF(K8="","",K8)</f>
        <v>5</v>
      </c>
      <c r="H12" s="100">
        <f>IF(M10="","",M10)</f>
        <v>1</v>
      </c>
      <c r="I12" s="101" t="s">
        <v>60</v>
      </c>
      <c r="J12" s="102">
        <f>IF(K10="","",K10)</f>
        <v>6</v>
      </c>
      <c r="K12" s="355"/>
      <c r="L12" s="356"/>
      <c r="M12" s="357"/>
      <c r="N12" s="349"/>
      <c r="O12" s="350"/>
      <c r="P12" s="351"/>
      <c r="Q12" s="345"/>
      <c r="R12" s="358"/>
      <c r="S12" s="358"/>
      <c r="T12" s="358"/>
      <c r="U12" s="77"/>
    </row>
    <row r="13" spans="1:21" ht="20.100000000000001" customHeight="1" x14ac:dyDescent="0.4">
      <c r="A13" s="77"/>
      <c r="B13" s="77"/>
      <c r="C13" s="99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0.100000000000001" customHeight="1" x14ac:dyDescent="0.4">
      <c r="A14" s="77" t="s">
        <v>61</v>
      </c>
      <c r="B14" s="308"/>
      <c r="C14" s="308"/>
      <c r="D14" s="308"/>
      <c r="E14" s="308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77"/>
      <c r="R14" s="77"/>
      <c r="S14" s="77"/>
      <c r="T14" s="77"/>
      <c r="U14" s="77"/>
    </row>
    <row r="15" spans="1:21" ht="20.100000000000001" customHeight="1" x14ac:dyDescent="0.4">
      <c r="A15" s="77" t="s">
        <v>62</v>
      </c>
      <c r="B15" s="308" t="s">
        <v>71</v>
      </c>
      <c r="C15" s="308"/>
      <c r="D15" s="308"/>
      <c r="E15" s="308"/>
      <c r="F15" s="342" t="s">
        <v>165</v>
      </c>
      <c r="G15" s="309"/>
      <c r="H15" s="309"/>
      <c r="I15" s="309"/>
      <c r="J15" s="309"/>
      <c r="K15" s="77"/>
      <c r="L15" s="309"/>
      <c r="M15" s="309"/>
      <c r="N15" s="309"/>
      <c r="O15" s="309"/>
      <c r="P15" s="309"/>
      <c r="Q15" s="77"/>
      <c r="R15" s="77"/>
      <c r="S15" s="77"/>
      <c r="T15" s="77"/>
      <c r="U15" s="77"/>
    </row>
    <row r="16" spans="1:21" ht="20.100000000000001" customHeight="1" x14ac:dyDescent="0.4">
      <c r="A16" s="77"/>
      <c r="B16" s="308" t="s">
        <v>72</v>
      </c>
      <c r="C16" s="308"/>
      <c r="D16" s="308"/>
      <c r="E16" s="308"/>
      <c r="F16" s="342" t="s">
        <v>166</v>
      </c>
      <c r="G16" s="309"/>
      <c r="H16" s="309"/>
      <c r="I16" s="309"/>
      <c r="J16" s="309"/>
      <c r="K16" s="77"/>
      <c r="L16" s="309"/>
      <c r="M16" s="309"/>
      <c r="N16" s="309"/>
      <c r="O16" s="309"/>
      <c r="P16" s="309"/>
      <c r="Q16" s="77"/>
      <c r="R16" s="77"/>
      <c r="S16" s="77"/>
      <c r="T16" s="77"/>
      <c r="U16" s="77"/>
    </row>
    <row r="17" spans="1:20" ht="20.100000000000001" customHeight="1" x14ac:dyDescent="0.4">
      <c r="A17" s="77"/>
      <c r="B17" s="308"/>
      <c r="C17" s="308"/>
      <c r="D17" s="308"/>
      <c r="E17" s="308"/>
      <c r="F17" s="309"/>
      <c r="G17" s="309"/>
      <c r="H17" s="309"/>
      <c r="I17" s="309"/>
      <c r="J17" s="309"/>
      <c r="K17" s="77"/>
      <c r="L17" s="309"/>
      <c r="M17" s="309"/>
      <c r="N17" s="309"/>
      <c r="O17" s="309"/>
      <c r="P17" s="309"/>
      <c r="Q17" s="77"/>
      <c r="R17" s="77"/>
      <c r="S17" s="77"/>
      <c r="T17" s="77"/>
    </row>
    <row r="18" spans="1:20" ht="20.100000000000001" customHeight="1" x14ac:dyDescent="0.4">
      <c r="A18" s="310" t="s">
        <v>78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77"/>
      <c r="R18" s="77"/>
      <c r="S18" s="77"/>
      <c r="T18" s="77"/>
    </row>
    <row r="19" spans="1:20" ht="24" customHeight="1" x14ac:dyDescent="0.4">
      <c r="A19" s="84"/>
      <c r="B19" s="337" t="s">
        <v>63</v>
      </c>
      <c r="C19" s="338"/>
      <c r="D19" s="338"/>
      <c r="E19" s="339"/>
      <c r="F19" s="340" t="s">
        <v>37</v>
      </c>
      <c r="G19" s="340"/>
      <c r="H19" s="340"/>
      <c r="I19" s="340"/>
      <c r="J19" s="340" t="s">
        <v>64</v>
      </c>
      <c r="K19" s="340"/>
      <c r="L19" s="340"/>
      <c r="M19" s="340" t="s">
        <v>37</v>
      </c>
      <c r="N19" s="340"/>
      <c r="O19" s="340"/>
      <c r="P19" s="341"/>
      <c r="Q19" s="328" t="s">
        <v>38</v>
      </c>
      <c r="R19" s="329"/>
      <c r="S19" s="330" t="s">
        <v>38</v>
      </c>
      <c r="T19" s="331"/>
    </row>
    <row r="20" spans="1:20" ht="24" customHeight="1" x14ac:dyDescent="0.4">
      <c r="A20" s="85" t="s">
        <v>65</v>
      </c>
      <c r="B20" s="287">
        <v>0.54166666666666663</v>
      </c>
      <c r="C20" s="287"/>
      <c r="D20" s="287"/>
      <c r="E20" s="287"/>
      <c r="F20" s="332" t="str">
        <f>A5</f>
        <v>松前</v>
      </c>
      <c r="G20" s="333"/>
      <c r="H20" s="333"/>
      <c r="I20" s="333"/>
      <c r="J20" s="334" t="s">
        <v>64</v>
      </c>
      <c r="K20" s="334"/>
      <c r="L20" s="334"/>
      <c r="M20" s="333" t="str">
        <f>A7</f>
        <v>日吉</v>
      </c>
      <c r="N20" s="333"/>
      <c r="O20" s="333"/>
      <c r="P20" s="335"/>
      <c r="Q20" s="336" t="str">
        <f>F21</f>
        <v>サンスポ</v>
      </c>
      <c r="R20" s="336"/>
      <c r="S20" s="336" t="str">
        <f>M21</f>
        <v>西部</v>
      </c>
      <c r="T20" s="336"/>
    </row>
    <row r="21" spans="1:20" ht="24" customHeight="1" x14ac:dyDescent="0.4">
      <c r="A21" s="86" t="s">
        <v>66</v>
      </c>
      <c r="B21" s="285">
        <v>0.5625</v>
      </c>
      <c r="C21" s="285"/>
      <c r="D21" s="285"/>
      <c r="E21" s="285"/>
      <c r="F21" s="317" t="str">
        <f>A9</f>
        <v>サンスポ</v>
      </c>
      <c r="G21" s="318"/>
      <c r="H21" s="318"/>
      <c r="I21" s="318"/>
      <c r="J21" s="319" t="s">
        <v>64</v>
      </c>
      <c r="K21" s="319"/>
      <c r="L21" s="319"/>
      <c r="M21" s="318" t="str">
        <f>A11</f>
        <v>西部</v>
      </c>
      <c r="N21" s="318"/>
      <c r="O21" s="318"/>
      <c r="P21" s="320"/>
      <c r="Q21" s="321" t="str">
        <f>F20</f>
        <v>松前</v>
      </c>
      <c r="R21" s="321"/>
      <c r="S21" s="321" t="str">
        <f>M20</f>
        <v>日吉</v>
      </c>
      <c r="T21" s="321"/>
    </row>
    <row r="22" spans="1:20" ht="24" customHeight="1" x14ac:dyDescent="0.4">
      <c r="A22" s="87"/>
      <c r="B22" s="282"/>
      <c r="C22" s="282"/>
      <c r="D22" s="282"/>
      <c r="E22" s="282"/>
      <c r="F22" s="312"/>
      <c r="G22" s="313"/>
      <c r="H22" s="313"/>
      <c r="I22" s="313"/>
      <c r="J22" s="314"/>
      <c r="K22" s="314"/>
      <c r="L22" s="314"/>
      <c r="M22" s="313"/>
      <c r="N22" s="313"/>
      <c r="O22" s="313"/>
      <c r="P22" s="315"/>
      <c r="Q22" s="316"/>
      <c r="R22" s="312"/>
      <c r="S22" s="326"/>
      <c r="T22" s="327"/>
    </row>
    <row r="23" spans="1:20" ht="24" customHeight="1" x14ac:dyDescent="0.4">
      <c r="A23" s="86" t="s">
        <v>67</v>
      </c>
      <c r="B23" s="285">
        <v>0.59027777777777779</v>
      </c>
      <c r="C23" s="285"/>
      <c r="D23" s="285"/>
      <c r="E23" s="285"/>
      <c r="F23" s="317" t="str">
        <f>A5</f>
        <v>松前</v>
      </c>
      <c r="G23" s="318"/>
      <c r="H23" s="318"/>
      <c r="I23" s="318"/>
      <c r="J23" s="319" t="s">
        <v>64</v>
      </c>
      <c r="K23" s="319"/>
      <c r="L23" s="319"/>
      <c r="M23" s="318" t="str">
        <f>A9</f>
        <v>サンスポ</v>
      </c>
      <c r="N23" s="318"/>
      <c r="O23" s="318"/>
      <c r="P23" s="320"/>
      <c r="Q23" s="321" t="str">
        <f>F24</f>
        <v>日吉</v>
      </c>
      <c r="R23" s="321"/>
      <c r="S23" s="321" t="str">
        <f>M24</f>
        <v>西部</v>
      </c>
      <c r="T23" s="321"/>
    </row>
    <row r="24" spans="1:20" ht="24" customHeight="1" x14ac:dyDescent="0.4">
      <c r="A24" s="87" t="s">
        <v>68</v>
      </c>
      <c r="B24" s="282">
        <v>0.61111111111111105</v>
      </c>
      <c r="C24" s="282"/>
      <c r="D24" s="282"/>
      <c r="E24" s="282"/>
      <c r="F24" s="312" t="str">
        <f>A7</f>
        <v>日吉</v>
      </c>
      <c r="G24" s="313"/>
      <c r="H24" s="313"/>
      <c r="I24" s="313"/>
      <c r="J24" s="314" t="s">
        <v>64</v>
      </c>
      <c r="K24" s="314"/>
      <c r="L24" s="314"/>
      <c r="M24" s="313" t="str">
        <f>A11</f>
        <v>西部</v>
      </c>
      <c r="N24" s="313"/>
      <c r="O24" s="313"/>
      <c r="P24" s="315"/>
      <c r="Q24" s="316" t="str">
        <f>F23</f>
        <v>松前</v>
      </c>
      <c r="R24" s="316"/>
      <c r="S24" s="316" t="str">
        <f>M23</f>
        <v>サンスポ</v>
      </c>
      <c r="T24" s="316"/>
    </row>
    <row r="25" spans="1:20" ht="24" customHeight="1" x14ac:dyDescent="0.4">
      <c r="A25" s="86"/>
      <c r="B25" s="285"/>
      <c r="C25" s="285"/>
      <c r="D25" s="285"/>
      <c r="E25" s="285"/>
      <c r="F25" s="317"/>
      <c r="G25" s="318"/>
      <c r="H25" s="318"/>
      <c r="I25" s="318"/>
      <c r="J25" s="319"/>
      <c r="K25" s="319"/>
      <c r="L25" s="319"/>
      <c r="M25" s="318"/>
      <c r="N25" s="318"/>
      <c r="O25" s="318"/>
      <c r="P25" s="320"/>
      <c r="Q25" s="321"/>
      <c r="R25" s="321"/>
      <c r="S25" s="321"/>
      <c r="T25" s="321"/>
    </row>
    <row r="26" spans="1:20" ht="24" customHeight="1" x14ac:dyDescent="0.4">
      <c r="A26" s="87" t="s">
        <v>69</v>
      </c>
      <c r="B26" s="282">
        <v>0.63888888888888895</v>
      </c>
      <c r="C26" s="282"/>
      <c r="D26" s="282"/>
      <c r="E26" s="282"/>
      <c r="F26" s="312" t="str">
        <f>A5</f>
        <v>松前</v>
      </c>
      <c r="G26" s="313"/>
      <c r="H26" s="313"/>
      <c r="I26" s="313"/>
      <c r="J26" s="314" t="s">
        <v>64</v>
      </c>
      <c r="K26" s="314"/>
      <c r="L26" s="314"/>
      <c r="M26" s="313" t="str">
        <f>A11</f>
        <v>西部</v>
      </c>
      <c r="N26" s="313"/>
      <c r="O26" s="313"/>
      <c r="P26" s="315"/>
      <c r="Q26" s="316" t="str">
        <f>F27</f>
        <v>日吉</v>
      </c>
      <c r="R26" s="316"/>
      <c r="S26" s="316" t="str">
        <f>M27</f>
        <v>サンスポ</v>
      </c>
      <c r="T26" s="316"/>
    </row>
    <row r="27" spans="1:20" ht="24" customHeight="1" x14ac:dyDescent="0.4">
      <c r="A27" s="88" t="s">
        <v>70</v>
      </c>
      <c r="B27" s="301">
        <v>0.65972222222222221</v>
      </c>
      <c r="C27" s="301"/>
      <c r="D27" s="301"/>
      <c r="E27" s="301"/>
      <c r="F27" s="322" t="str">
        <f>A7</f>
        <v>日吉</v>
      </c>
      <c r="G27" s="323"/>
      <c r="H27" s="323"/>
      <c r="I27" s="323"/>
      <c r="J27" s="324" t="s">
        <v>64</v>
      </c>
      <c r="K27" s="324"/>
      <c r="L27" s="324"/>
      <c r="M27" s="323" t="str">
        <f>A9</f>
        <v>サンスポ</v>
      </c>
      <c r="N27" s="323"/>
      <c r="O27" s="323"/>
      <c r="P27" s="325"/>
      <c r="Q27" s="311" t="str">
        <f>F26</f>
        <v>松前</v>
      </c>
      <c r="R27" s="311"/>
      <c r="S27" s="311" t="str">
        <f>M26</f>
        <v>西部</v>
      </c>
      <c r="T27" s="311"/>
    </row>
  </sheetData>
  <mergeCells count="117">
    <mergeCell ref="A1:S1"/>
    <mergeCell ref="T3:T4"/>
    <mergeCell ref="A3:A4"/>
    <mergeCell ref="B3:D4"/>
    <mergeCell ref="E3:G4"/>
    <mergeCell ref="H3:J4"/>
    <mergeCell ref="K3:M4"/>
    <mergeCell ref="N3:P4"/>
    <mergeCell ref="Q3:Q4"/>
    <mergeCell ref="R3:R4"/>
    <mergeCell ref="S3:S4"/>
    <mergeCell ref="R11:R12"/>
    <mergeCell ref="S11:S12"/>
    <mergeCell ref="T11:T12"/>
    <mergeCell ref="A5:A6"/>
    <mergeCell ref="E5:G5"/>
    <mergeCell ref="H5:J5"/>
    <mergeCell ref="K5:M5"/>
    <mergeCell ref="Q5:Q6"/>
    <mergeCell ref="R5:R6"/>
    <mergeCell ref="S5:S6"/>
    <mergeCell ref="T5:T6"/>
    <mergeCell ref="B5:D6"/>
    <mergeCell ref="N5:P6"/>
    <mergeCell ref="Q21:R21"/>
    <mergeCell ref="S21:T21"/>
    <mergeCell ref="A18:P18"/>
    <mergeCell ref="Q9:Q10"/>
    <mergeCell ref="R9:R10"/>
    <mergeCell ref="S9:S10"/>
    <mergeCell ref="T9:T10"/>
    <mergeCell ref="A7:A8"/>
    <mergeCell ref="B7:D7"/>
    <mergeCell ref="H7:J7"/>
    <mergeCell ref="K7:M7"/>
    <mergeCell ref="Q7:Q8"/>
    <mergeCell ref="A11:A12"/>
    <mergeCell ref="B11:D11"/>
    <mergeCell ref="E11:G11"/>
    <mergeCell ref="H11:J11"/>
    <mergeCell ref="R7:R8"/>
    <mergeCell ref="S7:S8"/>
    <mergeCell ref="T7:T8"/>
    <mergeCell ref="A9:A10"/>
    <mergeCell ref="B9:D9"/>
    <mergeCell ref="E9:G9"/>
    <mergeCell ref="K9:M9"/>
    <mergeCell ref="Q11:Q12"/>
    <mergeCell ref="Q19:R19"/>
    <mergeCell ref="S19:T19"/>
    <mergeCell ref="B20:E20"/>
    <mergeCell ref="F20:I20"/>
    <mergeCell ref="J20:L20"/>
    <mergeCell ref="M20:P20"/>
    <mergeCell ref="Q20:R20"/>
    <mergeCell ref="S20:T20"/>
    <mergeCell ref="B16:E16"/>
    <mergeCell ref="B17:E17"/>
    <mergeCell ref="F17:J17"/>
    <mergeCell ref="L17:P17"/>
    <mergeCell ref="B19:E19"/>
    <mergeCell ref="Q24:R24"/>
    <mergeCell ref="S24:T24"/>
    <mergeCell ref="B23:E23"/>
    <mergeCell ref="F23:I23"/>
    <mergeCell ref="J23:L23"/>
    <mergeCell ref="M23:P23"/>
    <mergeCell ref="Q23:R23"/>
    <mergeCell ref="S23:T23"/>
    <mergeCell ref="F22:I22"/>
    <mergeCell ref="J22:L22"/>
    <mergeCell ref="M22:P22"/>
    <mergeCell ref="Q22:R22"/>
    <mergeCell ref="S22:T22"/>
    <mergeCell ref="B22:E22"/>
    <mergeCell ref="B24:E24"/>
    <mergeCell ref="F24:I24"/>
    <mergeCell ref="J24:L24"/>
    <mergeCell ref="M24:P24"/>
    <mergeCell ref="Q27:R27"/>
    <mergeCell ref="S27:T27"/>
    <mergeCell ref="B26:E26"/>
    <mergeCell ref="F26:I26"/>
    <mergeCell ref="J26:L26"/>
    <mergeCell ref="M26:P26"/>
    <mergeCell ref="Q26:R26"/>
    <mergeCell ref="S26:T26"/>
    <mergeCell ref="Q25:R25"/>
    <mergeCell ref="S25:T25"/>
    <mergeCell ref="B25:E25"/>
    <mergeCell ref="F25:I25"/>
    <mergeCell ref="J25:L25"/>
    <mergeCell ref="M25:P25"/>
    <mergeCell ref="B27:E27"/>
    <mergeCell ref="F27:I27"/>
    <mergeCell ref="J27:L27"/>
    <mergeCell ref="M27:P27"/>
    <mergeCell ref="B21:E21"/>
    <mergeCell ref="F21:I21"/>
    <mergeCell ref="J21:L21"/>
    <mergeCell ref="M21:P21"/>
    <mergeCell ref="F19:I19"/>
    <mergeCell ref="J19:L19"/>
    <mergeCell ref="M19:P19"/>
    <mergeCell ref="N7:P8"/>
    <mergeCell ref="N9:P10"/>
    <mergeCell ref="N11:P12"/>
    <mergeCell ref="B14:E14"/>
    <mergeCell ref="F14:P14"/>
    <mergeCell ref="B15:E15"/>
    <mergeCell ref="F15:J15"/>
    <mergeCell ref="L15:P15"/>
    <mergeCell ref="F16:J16"/>
    <mergeCell ref="L16:P16"/>
    <mergeCell ref="E7:G8"/>
    <mergeCell ref="H9:J10"/>
    <mergeCell ref="K11:M12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組合せ</vt:lpstr>
      <vt:lpstr>決勝T</vt:lpstr>
      <vt:lpstr>予選星取表</vt:lpstr>
      <vt:lpstr>A・Hブロック</vt:lpstr>
      <vt:lpstr>Bブロック</vt:lpstr>
      <vt:lpstr>Cブロック</vt:lpstr>
      <vt:lpstr>Dブロック</vt:lpstr>
      <vt:lpstr>Eブロック</vt:lpstr>
      <vt:lpstr>Fブロック</vt:lpstr>
      <vt:lpstr>Gブロック</vt:lpstr>
      <vt:lpstr>A・Hブロック!Print_Area</vt:lpstr>
      <vt:lpstr>予選星取表!Print_Area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譲 小川</cp:lastModifiedBy>
  <cp:revision/>
  <cp:lastPrinted>2021-02-15T10:05:43Z</cp:lastPrinted>
  <dcterms:created xsi:type="dcterms:W3CDTF">2016-01-13T09:45:35Z</dcterms:created>
  <dcterms:modified xsi:type="dcterms:W3CDTF">2021-02-27T11:06:23Z</dcterms:modified>
</cp:coreProperties>
</file>