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465" yWindow="525" windowWidth="10320" windowHeight="8085"/>
  </bookViews>
  <sheets>
    <sheet name="リーグ表1次" sheetId="83" r:id="rId1"/>
  </sheets>
  <calcPr calcId="145621" concurrentCalc="0"/>
</workbook>
</file>

<file path=xl/calcChain.xml><?xml version="1.0" encoding="utf-8"?>
<calcChain xmlns="http://schemas.openxmlformats.org/spreadsheetml/2006/main">
  <c r="X45" i="83" l="1"/>
  <c r="K45" i="83"/>
  <c r="L45" i="83"/>
  <c r="M45" i="83"/>
  <c r="Z45" i="83"/>
  <c r="V48" i="83"/>
  <c r="T48" i="83"/>
  <c r="U48" i="83"/>
  <c r="S48" i="83"/>
  <c r="Q48" i="83"/>
  <c r="R48" i="83"/>
  <c r="P48" i="83"/>
  <c r="N48" i="83"/>
  <c r="O48" i="83"/>
  <c r="M48" i="83"/>
  <c r="K48" i="83"/>
  <c r="L48" i="83"/>
  <c r="J48" i="83"/>
  <c r="H48" i="83"/>
  <c r="I48" i="83"/>
  <c r="G48" i="83"/>
  <c r="E48" i="83"/>
  <c r="F48" i="83"/>
  <c r="D48" i="83"/>
  <c r="AE48" i="83"/>
  <c r="C48" i="83"/>
  <c r="B48" i="83"/>
  <c r="AD48" i="83"/>
  <c r="AF48" i="83"/>
  <c r="X47" i="83"/>
  <c r="S47" i="83"/>
  <c r="R47" i="83"/>
  <c r="Q47" i="83"/>
  <c r="P47" i="83"/>
  <c r="N47" i="83"/>
  <c r="O47" i="83"/>
  <c r="M47" i="83"/>
  <c r="K47" i="83"/>
  <c r="L47" i="83"/>
  <c r="J47" i="83"/>
  <c r="AE47" i="83"/>
  <c r="I47" i="83"/>
  <c r="H47" i="83"/>
  <c r="G47" i="83"/>
  <c r="F47" i="83"/>
  <c r="E47" i="83"/>
  <c r="D47" i="83"/>
  <c r="B47" i="83"/>
  <c r="AD47" i="83"/>
  <c r="AF47" i="83"/>
  <c r="X46" i="83"/>
  <c r="U46" i="83"/>
  <c r="P46" i="83"/>
  <c r="O46" i="83"/>
  <c r="N46" i="83"/>
  <c r="M46" i="83"/>
  <c r="K46" i="83"/>
  <c r="L46" i="83"/>
  <c r="J46" i="83"/>
  <c r="H46" i="83"/>
  <c r="I46" i="83"/>
  <c r="G46" i="83"/>
  <c r="F46" i="83"/>
  <c r="E46" i="83"/>
  <c r="D46" i="83"/>
  <c r="AE46" i="83"/>
  <c r="C46" i="83"/>
  <c r="AA46" i="83"/>
  <c r="B46" i="83"/>
  <c r="AB46" i="83"/>
  <c r="U45" i="83"/>
  <c r="R45" i="83"/>
  <c r="J45" i="83"/>
  <c r="AE45" i="83"/>
  <c r="I45" i="83"/>
  <c r="H45" i="83"/>
  <c r="G45" i="83"/>
  <c r="F45" i="83"/>
  <c r="E45" i="83"/>
  <c r="D45" i="83"/>
  <c r="B45" i="83"/>
  <c r="AD45" i="83"/>
  <c r="AF45" i="83"/>
  <c r="AD44" i="83"/>
  <c r="AE44" i="83"/>
  <c r="AF44" i="83"/>
  <c r="X44" i="83"/>
  <c r="U44" i="83"/>
  <c r="R44" i="83"/>
  <c r="O44" i="83"/>
  <c r="J44" i="83"/>
  <c r="H44" i="83"/>
  <c r="I44" i="83"/>
  <c r="G44" i="83"/>
  <c r="F44" i="83"/>
  <c r="E44" i="83"/>
  <c r="D44" i="83"/>
  <c r="C44" i="83"/>
  <c r="AA44" i="83"/>
  <c r="B44" i="83"/>
  <c r="AB44" i="83"/>
  <c r="D43" i="83"/>
  <c r="AE43" i="83"/>
  <c r="X43" i="83"/>
  <c r="U43" i="83"/>
  <c r="R43" i="83"/>
  <c r="O43" i="83"/>
  <c r="L43" i="83"/>
  <c r="G43" i="83"/>
  <c r="F43" i="83"/>
  <c r="E43" i="83"/>
  <c r="B43" i="83"/>
  <c r="AD43" i="83"/>
  <c r="AF43" i="83"/>
  <c r="B42" i="83"/>
  <c r="AD42" i="83"/>
  <c r="X42" i="83"/>
  <c r="U42" i="83"/>
  <c r="R42" i="83"/>
  <c r="O42" i="83"/>
  <c r="L42" i="83"/>
  <c r="I42" i="83"/>
  <c r="D42" i="83"/>
  <c r="AE42" i="83"/>
  <c r="C42" i="83"/>
  <c r="AA42" i="83"/>
  <c r="AB42" i="83"/>
  <c r="AE41" i="83"/>
  <c r="AD41" i="83"/>
  <c r="AF41" i="83"/>
  <c r="X41" i="83"/>
  <c r="U41" i="83"/>
  <c r="R41" i="83"/>
  <c r="O41" i="83"/>
  <c r="L41" i="83"/>
  <c r="I41" i="83"/>
  <c r="F41" i="83"/>
  <c r="Z41" i="83"/>
  <c r="W40" i="83"/>
  <c r="T40" i="83"/>
  <c r="Q40" i="83"/>
  <c r="N40" i="83"/>
  <c r="K40" i="83"/>
  <c r="H40" i="83"/>
  <c r="E40" i="83"/>
  <c r="B40" i="83"/>
  <c r="J39" i="83"/>
  <c r="V36" i="83"/>
  <c r="T36" i="83"/>
  <c r="U36" i="83"/>
  <c r="S36" i="83"/>
  <c r="Q36" i="83"/>
  <c r="R36" i="83"/>
  <c r="P36" i="83"/>
  <c r="N36" i="83"/>
  <c r="O36" i="83"/>
  <c r="M36" i="83"/>
  <c r="K36" i="83"/>
  <c r="AD36" i="83"/>
  <c r="AE36" i="83"/>
  <c r="AF36" i="83"/>
  <c r="J36" i="83"/>
  <c r="H36" i="83"/>
  <c r="I36" i="83"/>
  <c r="G36" i="83"/>
  <c r="E36" i="83"/>
  <c r="F36" i="83"/>
  <c r="D36" i="83"/>
  <c r="C36" i="83"/>
  <c r="B36" i="83"/>
  <c r="X35" i="83"/>
  <c r="S35" i="83"/>
  <c r="R35" i="83"/>
  <c r="Q35" i="83"/>
  <c r="P35" i="83"/>
  <c r="N35" i="83"/>
  <c r="O35" i="83"/>
  <c r="M35" i="83"/>
  <c r="K35" i="83"/>
  <c r="L35" i="83"/>
  <c r="J35" i="83"/>
  <c r="AE35" i="83"/>
  <c r="H35" i="83"/>
  <c r="I35" i="83"/>
  <c r="G35" i="83"/>
  <c r="F35" i="83"/>
  <c r="E35" i="83"/>
  <c r="D35" i="83"/>
  <c r="B35" i="83"/>
  <c r="AD35" i="83"/>
  <c r="X34" i="83"/>
  <c r="U34" i="83"/>
  <c r="P34" i="83"/>
  <c r="O34" i="83"/>
  <c r="N34" i="83"/>
  <c r="M34" i="83"/>
  <c r="K34" i="83"/>
  <c r="E34" i="83"/>
  <c r="AD34" i="83"/>
  <c r="J34" i="83"/>
  <c r="H34" i="83"/>
  <c r="I34" i="83"/>
  <c r="G34" i="83"/>
  <c r="F34" i="83"/>
  <c r="D34" i="83"/>
  <c r="AE34" i="83"/>
  <c r="C34" i="83"/>
  <c r="B34" i="83"/>
  <c r="X33" i="83"/>
  <c r="U33" i="83"/>
  <c r="R33" i="83"/>
  <c r="M33" i="83"/>
  <c r="K33" i="83"/>
  <c r="L33" i="83"/>
  <c r="J33" i="83"/>
  <c r="G33" i="83"/>
  <c r="AE33" i="83"/>
  <c r="H33" i="83"/>
  <c r="I33" i="83"/>
  <c r="E33" i="83"/>
  <c r="F33" i="83"/>
  <c r="D33" i="83"/>
  <c r="B33" i="83"/>
  <c r="AD33" i="83"/>
  <c r="AF33" i="83"/>
  <c r="H32" i="83"/>
  <c r="AD32" i="83"/>
  <c r="X32" i="83"/>
  <c r="U32" i="83"/>
  <c r="R32" i="83"/>
  <c r="O32" i="83"/>
  <c r="J32" i="83"/>
  <c r="I32" i="83"/>
  <c r="G32" i="83"/>
  <c r="E32" i="83"/>
  <c r="F32" i="83"/>
  <c r="D32" i="83"/>
  <c r="AE32" i="83"/>
  <c r="C32" i="83"/>
  <c r="AB32" i="83"/>
  <c r="B32" i="83"/>
  <c r="AE31" i="83"/>
  <c r="X31" i="83"/>
  <c r="U31" i="83"/>
  <c r="R31" i="83"/>
  <c r="O31" i="83"/>
  <c r="L31" i="83"/>
  <c r="G31" i="83"/>
  <c r="F31" i="83"/>
  <c r="E31" i="83"/>
  <c r="D31" i="83"/>
  <c r="B31" i="83"/>
  <c r="AD30" i="83"/>
  <c r="R30" i="83"/>
  <c r="O30" i="83"/>
  <c r="Z30" i="83"/>
  <c r="X30" i="83"/>
  <c r="U30" i="83"/>
  <c r="L30" i="83"/>
  <c r="I30" i="83"/>
  <c r="D30" i="83"/>
  <c r="AE30" i="83"/>
  <c r="C30" i="83"/>
  <c r="AB30" i="83"/>
  <c r="B30" i="83"/>
  <c r="AE29" i="83"/>
  <c r="AF29" i="83"/>
  <c r="AD29" i="83"/>
  <c r="AA29" i="83"/>
  <c r="X29" i="83"/>
  <c r="U29" i="83"/>
  <c r="R29" i="83"/>
  <c r="O29" i="83"/>
  <c r="L29" i="83"/>
  <c r="I29" i="83"/>
  <c r="F29" i="83"/>
  <c r="Z29" i="83"/>
  <c r="W28" i="83"/>
  <c r="T28" i="83"/>
  <c r="Q28" i="83"/>
  <c r="N28" i="83"/>
  <c r="K28" i="83"/>
  <c r="H28" i="83"/>
  <c r="E28" i="83"/>
  <c r="B28" i="83"/>
  <c r="J27" i="83"/>
  <c r="V24" i="83"/>
  <c r="T24" i="83"/>
  <c r="U24" i="83"/>
  <c r="S24" i="83"/>
  <c r="Q24" i="83"/>
  <c r="R24" i="83"/>
  <c r="P24" i="83"/>
  <c r="O24" i="83"/>
  <c r="N24" i="83"/>
  <c r="M24" i="83"/>
  <c r="K24" i="83"/>
  <c r="L24" i="83"/>
  <c r="J24" i="83"/>
  <c r="H24" i="83"/>
  <c r="AD24" i="83"/>
  <c r="G24" i="83"/>
  <c r="E24" i="83"/>
  <c r="F24" i="83"/>
  <c r="D24" i="83"/>
  <c r="AE24" i="83"/>
  <c r="C24" i="83"/>
  <c r="B24" i="83"/>
  <c r="X23" i="83"/>
  <c r="S23" i="83"/>
  <c r="R23" i="83"/>
  <c r="Q23" i="83"/>
  <c r="P23" i="83"/>
  <c r="O23" i="83"/>
  <c r="N23" i="83"/>
  <c r="M23" i="83"/>
  <c r="K23" i="83"/>
  <c r="L23" i="83"/>
  <c r="J23" i="83"/>
  <c r="H23" i="83"/>
  <c r="I23" i="83"/>
  <c r="G23" i="83"/>
  <c r="AE23" i="83"/>
  <c r="F23" i="83"/>
  <c r="E23" i="83"/>
  <c r="D23" i="83"/>
  <c r="C23" i="83"/>
  <c r="B23" i="83"/>
  <c r="AA23" i="83"/>
  <c r="X22" i="83"/>
  <c r="U22" i="83"/>
  <c r="P22" i="83"/>
  <c r="O22" i="83"/>
  <c r="N22" i="83"/>
  <c r="M22" i="83"/>
  <c r="L22" i="83"/>
  <c r="K22" i="83"/>
  <c r="J22" i="83"/>
  <c r="H22" i="83"/>
  <c r="AD22" i="83"/>
  <c r="G22" i="83"/>
  <c r="E22" i="83"/>
  <c r="F22" i="83"/>
  <c r="D22" i="83"/>
  <c r="AE22" i="83"/>
  <c r="C22" i="83"/>
  <c r="B22" i="83"/>
  <c r="X21" i="83"/>
  <c r="U21" i="83"/>
  <c r="R21" i="83"/>
  <c r="M21" i="83"/>
  <c r="K21" i="83"/>
  <c r="L21" i="83"/>
  <c r="J21" i="83"/>
  <c r="H21" i="83"/>
  <c r="I21" i="83"/>
  <c r="G21" i="83"/>
  <c r="AE21" i="83"/>
  <c r="E21" i="83"/>
  <c r="F21" i="83"/>
  <c r="D21" i="83"/>
  <c r="C21" i="83"/>
  <c r="B21" i="83"/>
  <c r="AA21" i="83"/>
  <c r="X20" i="83"/>
  <c r="U20" i="83"/>
  <c r="R20" i="83"/>
  <c r="O20" i="83"/>
  <c r="J20" i="83"/>
  <c r="H20" i="83"/>
  <c r="AD20" i="83"/>
  <c r="AE20" i="83"/>
  <c r="AF20" i="83"/>
  <c r="G20" i="83"/>
  <c r="E20" i="83"/>
  <c r="F20" i="83"/>
  <c r="D20" i="83"/>
  <c r="C20" i="83"/>
  <c r="B20" i="83"/>
  <c r="B19" i="83"/>
  <c r="C19" i="83"/>
  <c r="D19" i="83"/>
  <c r="X19" i="83"/>
  <c r="AB19" i="83"/>
  <c r="U19" i="83"/>
  <c r="R19" i="83"/>
  <c r="O19" i="83"/>
  <c r="L19" i="83"/>
  <c r="G19" i="83"/>
  <c r="AE19" i="83"/>
  <c r="F19" i="83"/>
  <c r="E19" i="83"/>
  <c r="D18" i="83"/>
  <c r="AE18" i="83"/>
  <c r="B18" i="83"/>
  <c r="AD18" i="83"/>
  <c r="X18" i="83"/>
  <c r="U18" i="83"/>
  <c r="R18" i="83"/>
  <c r="O18" i="83"/>
  <c r="L18" i="83"/>
  <c r="I18" i="83"/>
  <c r="C18" i="83"/>
  <c r="AA18" i="83"/>
  <c r="AE17" i="83"/>
  <c r="AD17" i="83"/>
  <c r="AF17" i="83"/>
  <c r="X17" i="83"/>
  <c r="U17" i="83"/>
  <c r="R17" i="83"/>
  <c r="O17" i="83"/>
  <c r="L17" i="83"/>
  <c r="I17" i="83"/>
  <c r="F17" i="83"/>
  <c r="Z17" i="83"/>
  <c r="W16" i="83"/>
  <c r="T16" i="83"/>
  <c r="Q16" i="83"/>
  <c r="N16" i="83"/>
  <c r="K16" i="83"/>
  <c r="H16" i="83"/>
  <c r="E16" i="83"/>
  <c r="B16" i="83"/>
  <c r="J15" i="83"/>
  <c r="V12" i="83"/>
  <c r="T12" i="83"/>
  <c r="U12" i="83"/>
  <c r="S12" i="83"/>
  <c r="Q12" i="83"/>
  <c r="R12" i="83"/>
  <c r="P12" i="83"/>
  <c r="O12" i="83"/>
  <c r="N12" i="83"/>
  <c r="M12" i="83"/>
  <c r="L12" i="83"/>
  <c r="K12" i="83"/>
  <c r="J12" i="83"/>
  <c r="H12" i="83"/>
  <c r="I12" i="83"/>
  <c r="G12" i="83"/>
  <c r="E12" i="83"/>
  <c r="D12" i="83"/>
  <c r="B12" i="83"/>
  <c r="C12" i="83"/>
  <c r="X11" i="83"/>
  <c r="S11" i="83"/>
  <c r="R11" i="83"/>
  <c r="Q11" i="83"/>
  <c r="P11" i="83"/>
  <c r="O11" i="83"/>
  <c r="N11" i="83"/>
  <c r="M11" i="83"/>
  <c r="K11" i="83"/>
  <c r="L11" i="83"/>
  <c r="J11" i="83"/>
  <c r="H11" i="83"/>
  <c r="I11" i="83"/>
  <c r="G11" i="83"/>
  <c r="F11" i="83"/>
  <c r="E11" i="83"/>
  <c r="D11" i="83"/>
  <c r="AE11" i="83"/>
  <c r="C11" i="83"/>
  <c r="B11" i="83"/>
  <c r="X10" i="83"/>
  <c r="U10" i="83"/>
  <c r="P10" i="83"/>
  <c r="O10" i="83"/>
  <c r="N10" i="83"/>
  <c r="M10" i="83"/>
  <c r="L10" i="83"/>
  <c r="K10" i="83"/>
  <c r="J10" i="83"/>
  <c r="H10" i="83"/>
  <c r="I10" i="83"/>
  <c r="G10" i="83"/>
  <c r="E10" i="83"/>
  <c r="D10" i="83"/>
  <c r="C10" i="83"/>
  <c r="B10" i="83"/>
  <c r="X9" i="83"/>
  <c r="U9" i="83"/>
  <c r="R9" i="83"/>
  <c r="M9" i="83"/>
  <c r="K9" i="83"/>
  <c r="J9" i="83"/>
  <c r="H9" i="83"/>
  <c r="I9" i="83"/>
  <c r="G9" i="83"/>
  <c r="E9" i="83"/>
  <c r="F9" i="83"/>
  <c r="D9" i="83"/>
  <c r="AE9" i="83"/>
  <c r="B9" i="83"/>
  <c r="C9" i="83"/>
  <c r="AE8" i="83"/>
  <c r="X8" i="83"/>
  <c r="U8" i="83"/>
  <c r="R8" i="83"/>
  <c r="O8" i="83"/>
  <c r="J8" i="83"/>
  <c r="I8" i="83"/>
  <c r="H8" i="83"/>
  <c r="G8" i="83"/>
  <c r="E8" i="83"/>
  <c r="D8" i="83"/>
  <c r="C8" i="83"/>
  <c r="B8" i="83"/>
  <c r="X7" i="83"/>
  <c r="R7" i="83"/>
  <c r="AB7" i="83"/>
  <c r="U7" i="83"/>
  <c r="O7" i="83"/>
  <c r="L7" i="83"/>
  <c r="G7" i="83"/>
  <c r="F7" i="83"/>
  <c r="E7" i="83"/>
  <c r="D7" i="83"/>
  <c r="C7" i="83"/>
  <c r="B7" i="83"/>
  <c r="AD6" i="83"/>
  <c r="AE6" i="83"/>
  <c r="AF6" i="83"/>
  <c r="O6" i="83"/>
  <c r="R6" i="83"/>
  <c r="AA6" i="83"/>
  <c r="X6" i="83"/>
  <c r="U6" i="83"/>
  <c r="L6" i="83"/>
  <c r="I6" i="83"/>
  <c r="D6" i="83"/>
  <c r="AB6" i="83"/>
  <c r="C6" i="83"/>
  <c r="Z6" i="83"/>
  <c r="B6" i="83"/>
  <c r="AE5" i="83"/>
  <c r="AD5" i="83"/>
  <c r="AF5" i="83"/>
  <c r="O5" i="83"/>
  <c r="X5" i="83"/>
  <c r="AA5" i="83"/>
  <c r="U5" i="83"/>
  <c r="R5" i="83"/>
  <c r="L5" i="83"/>
  <c r="I5" i="83"/>
  <c r="F5" i="83"/>
  <c r="W4" i="83"/>
  <c r="T4" i="83"/>
  <c r="Q4" i="83"/>
  <c r="N4" i="83"/>
  <c r="K4" i="83"/>
  <c r="H4" i="83"/>
  <c r="E4" i="83"/>
  <c r="B4" i="83"/>
  <c r="J3" i="83"/>
  <c r="F10" i="83"/>
  <c r="AB10" i="83"/>
  <c r="Z5" i="83"/>
  <c r="AB5" i="83"/>
  <c r="AA7" i="83"/>
  <c r="L9" i="83"/>
  <c r="AB9" i="83"/>
  <c r="AD10" i="83"/>
  <c r="AE12" i="83"/>
  <c r="AB18" i="83"/>
  <c r="Z18" i="83"/>
  <c r="AA19" i="83"/>
  <c r="AD19" i="83"/>
  <c r="AF19" i="83"/>
  <c r="Z19" i="83"/>
  <c r="AC19" i="83"/>
  <c r="AB23" i="83"/>
  <c r="AF35" i="83"/>
  <c r="AB48" i="83"/>
  <c r="AC6" i="83"/>
  <c r="AA9" i="83"/>
  <c r="AE10" i="83"/>
  <c r="AB11" i="83"/>
  <c r="AB17" i="83"/>
  <c r="AC17" i="83"/>
  <c r="AA31" i="83"/>
  <c r="AA10" i="83"/>
  <c r="AA11" i="83"/>
  <c r="Z20" i="83"/>
  <c r="AB20" i="83"/>
  <c r="AC20" i="83"/>
  <c r="AB21" i="83"/>
  <c r="AF22" i="83"/>
  <c r="I24" i="83"/>
  <c r="Z24" i="83"/>
  <c r="AB24" i="83"/>
  <c r="AC24" i="83"/>
  <c r="AF24" i="83"/>
  <c r="AC30" i="83"/>
  <c r="AF32" i="83"/>
  <c r="AF34" i="83"/>
  <c r="AE7" i="83"/>
  <c r="AD8" i="83"/>
  <c r="AF8" i="83"/>
  <c r="F8" i="83"/>
  <c r="AA8" i="83"/>
  <c r="Z10" i="83"/>
  <c r="AC10" i="83"/>
  <c r="AD12" i="83"/>
  <c r="AF12" i="83"/>
  <c r="F12" i="83"/>
  <c r="AB12" i="83"/>
  <c r="AA17" i="83"/>
  <c r="AF18" i="83"/>
  <c r="AF30" i="83"/>
  <c r="AF42" i="83"/>
  <c r="Z32" i="83"/>
  <c r="AC32" i="83"/>
  <c r="Z7" i="83"/>
  <c r="AC7" i="83"/>
  <c r="AD7" i="83"/>
  <c r="AF7" i="83"/>
  <c r="Z9" i="83"/>
  <c r="AD9" i="83"/>
  <c r="AF9" i="83"/>
  <c r="Z11" i="83"/>
  <c r="AC11" i="83"/>
  <c r="AD11" i="83"/>
  <c r="AF11" i="83"/>
  <c r="I20" i="83"/>
  <c r="AA20" i="83"/>
  <c r="I22" i="83"/>
  <c r="AA22" i="83"/>
  <c r="AB22" i="83"/>
  <c r="AA24" i="83"/>
  <c r="AB29" i="83"/>
  <c r="AC29" i="83"/>
  <c r="AA30" i="83"/>
  <c r="C31" i="83"/>
  <c r="AB31" i="83"/>
  <c r="AA32" i="83"/>
  <c r="C33" i="83"/>
  <c r="AA33" i="83"/>
  <c r="L34" i="83"/>
  <c r="AB34" i="83"/>
  <c r="AA34" i="83"/>
  <c r="C35" i="83"/>
  <c r="AA35" i="83"/>
  <c r="L36" i="83"/>
  <c r="Z36" i="83"/>
  <c r="AB36" i="83"/>
  <c r="AC36" i="83"/>
  <c r="AA36" i="83"/>
  <c r="AA41" i="83"/>
  <c r="Z42" i="83"/>
  <c r="AC42" i="83"/>
  <c r="Z44" i="83"/>
  <c r="AC44" i="83"/>
  <c r="AA45" i="83"/>
  <c r="Z46" i="83"/>
  <c r="AC46" i="83"/>
  <c r="AD46" i="83"/>
  <c r="AF46" i="83"/>
  <c r="Z48" i="83"/>
  <c r="AC48" i="83"/>
  <c r="Z21" i="83"/>
  <c r="AC21" i="83"/>
  <c r="AD21" i="83"/>
  <c r="AF21" i="83"/>
  <c r="Z23" i="83"/>
  <c r="AC23" i="83"/>
  <c r="AD23" i="83"/>
  <c r="AF23" i="83"/>
  <c r="AB41" i="83"/>
  <c r="AC41" i="83"/>
  <c r="C43" i="83"/>
  <c r="AA43" i="83"/>
  <c r="AB43" i="83"/>
  <c r="C45" i="83"/>
  <c r="AB45" i="83"/>
  <c r="C47" i="83"/>
  <c r="AA47" i="83"/>
  <c r="AB47" i="83"/>
  <c r="AA48" i="83"/>
  <c r="Z31" i="83"/>
  <c r="AC31" i="83"/>
  <c r="AD31" i="83"/>
  <c r="AF31" i="83"/>
  <c r="Z33" i="83"/>
  <c r="Z43" i="83"/>
  <c r="AC45" i="83"/>
  <c r="Z47" i="83"/>
  <c r="AC47" i="83"/>
  <c r="AF10" i="83"/>
  <c r="AC5" i="83"/>
  <c r="Z34" i="83"/>
  <c r="AC34" i="83"/>
  <c r="AB33" i="83"/>
  <c r="AC33" i="83"/>
  <c r="AG34" i="83"/>
  <c r="Z22" i="83"/>
  <c r="AC22" i="83"/>
  <c r="AC18" i="83"/>
  <c r="AG22" i="83"/>
  <c r="Z12" i="83"/>
  <c r="AC12" i="83"/>
  <c r="Z8" i="83"/>
  <c r="AA12" i="83"/>
  <c r="AC43" i="83"/>
  <c r="AG48" i="83"/>
  <c r="Z35" i="83"/>
  <c r="AC35" i="83"/>
  <c r="AG35" i="83"/>
  <c r="AB35" i="83"/>
  <c r="AC9" i="83"/>
  <c r="AG24" i="83"/>
  <c r="AB8" i="83"/>
  <c r="AG36" i="83"/>
  <c r="AG33" i="83"/>
  <c r="AG32" i="83"/>
  <c r="AG31" i="83"/>
  <c r="AG30" i="83"/>
  <c r="AG29" i="83"/>
  <c r="AG41" i="83"/>
  <c r="AG42" i="83"/>
  <c r="AG17" i="83"/>
  <c r="AG18" i="83"/>
  <c r="AC8" i="83"/>
  <c r="AG12" i="83"/>
  <c r="AG10" i="83"/>
  <c r="AG8" i="83"/>
  <c r="AG6" i="83"/>
  <c r="AG11" i="83"/>
  <c r="AG7" i="83"/>
  <c r="AG5" i="83"/>
  <c r="AG9" i="83"/>
  <c r="AG43" i="83"/>
  <c r="AG44" i="83"/>
  <c r="AG19" i="83"/>
  <c r="AG20" i="83"/>
  <c r="AG45" i="83"/>
  <c r="AG46" i="83"/>
  <c r="AG21" i="83"/>
  <c r="AG47" i="83"/>
  <c r="AG23" i="83"/>
</calcChain>
</file>

<file path=xl/sharedStrings.xml><?xml version="1.0" encoding="utf-8"?>
<sst xmlns="http://schemas.openxmlformats.org/spreadsheetml/2006/main" count="181" uniqueCount="52">
  <si>
    <t>西部</t>
    <rPh sb="0" eb="2">
      <t>セイブ</t>
    </rPh>
    <phoneticPr fontId="1"/>
  </si>
  <si>
    <t>港</t>
    <rPh sb="0" eb="1">
      <t>ミナト</t>
    </rPh>
    <phoneticPr fontId="1"/>
  </si>
  <si>
    <t>アスルクラロ</t>
  </si>
  <si>
    <t>ＣＯＲＡＺＯＮ</t>
  </si>
  <si>
    <t>プレイフル</t>
  </si>
  <si>
    <t>プレイフル2nd</t>
  </si>
  <si>
    <t>フロンティア</t>
  </si>
  <si>
    <t>スクール</t>
  </si>
  <si>
    <t>ノース</t>
  </si>
  <si>
    <t>サン・スポ</t>
    <phoneticPr fontId="1"/>
  </si>
  <si>
    <t>知内</t>
    <rPh sb="0" eb="1">
      <t>チ</t>
    </rPh>
    <rPh sb="1" eb="2">
      <t>ウチ</t>
    </rPh>
    <phoneticPr fontId="1"/>
  </si>
  <si>
    <t>今金</t>
    <rPh sb="0" eb="1">
      <t>イマ</t>
    </rPh>
    <rPh sb="1" eb="2">
      <t>カネ</t>
    </rPh>
    <phoneticPr fontId="1"/>
  </si>
  <si>
    <t>八幡</t>
    <rPh sb="0" eb="1">
      <t>ハッ</t>
    </rPh>
    <rPh sb="1" eb="2">
      <t>ハタ</t>
    </rPh>
    <phoneticPr fontId="1"/>
  </si>
  <si>
    <t>亀田</t>
    <rPh sb="0" eb="1">
      <t>カメ</t>
    </rPh>
    <rPh sb="1" eb="2">
      <t>タ</t>
    </rPh>
    <phoneticPr fontId="1"/>
  </si>
  <si>
    <t>桔梗</t>
    <rPh sb="0" eb="1">
      <t>ケツ</t>
    </rPh>
    <rPh sb="1" eb="2">
      <t>コウ</t>
    </rPh>
    <phoneticPr fontId="1"/>
  </si>
  <si>
    <t>八雲</t>
    <rPh sb="0" eb="1">
      <t>ハッ</t>
    </rPh>
    <rPh sb="1" eb="2">
      <t>クモ</t>
    </rPh>
    <phoneticPr fontId="1"/>
  </si>
  <si>
    <t>グランツ</t>
    <phoneticPr fontId="1"/>
  </si>
  <si>
    <t>エスト</t>
    <phoneticPr fontId="1"/>
  </si>
  <si>
    <t>勝</t>
    <rPh sb="0" eb="1">
      <t>カ</t>
    </rPh>
    <phoneticPr fontId="13"/>
  </si>
  <si>
    <t>負</t>
    <rPh sb="0" eb="1">
      <t>マケ</t>
    </rPh>
    <phoneticPr fontId="13"/>
  </si>
  <si>
    <t>分</t>
    <rPh sb="0" eb="1">
      <t>ワ</t>
    </rPh>
    <phoneticPr fontId="13"/>
  </si>
  <si>
    <t>勝点</t>
    <rPh sb="0" eb="2">
      <t>カｔ</t>
    </rPh>
    <phoneticPr fontId="13"/>
  </si>
  <si>
    <t>得点</t>
    <rPh sb="0" eb="2">
      <t>トクテｎ</t>
    </rPh>
    <phoneticPr fontId="13"/>
  </si>
  <si>
    <t>失点</t>
    <rPh sb="0" eb="2">
      <t>シｔｔ</t>
    </rPh>
    <phoneticPr fontId="13"/>
  </si>
  <si>
    <t>順位</t>
    <rPh sb="0" eb="2">
      <t>ジュン</t>
    </rPh>
    <phoneticPr fontId="13"/>
  </si>
  <si>
    <t>得点</t>
    <rPh sb="0" eb="2">
      <t>トクテン</t>
    </rPh>
    <phoneticPr fontId="13"/>
  </si>
  <si>
    <t>失点</t>
    <rPh sb="0" eb="2">
      <t>シッテン</t>
    </rPh>
    <phoneticPr fontId="13"/>
  </si>
  <si>
    <t>○</t>
  </si>
  <si>
    <t>Aブロック</t>
    <phoneticPr fontId="13"/>
  </si>
  <si>
    <t>●</t>
    <phoneticPr fontId="13"/>
  </si>
  <si>
    <t>△</t>
    <phoneticPr fontId="13"/>
  </si>
  <si>
    <t>日　吉</t>
    <rPh sb="0" eb="1">
      <t>ヒ</t>
    </rPh>
    <rPh sb="2" eb="3">
      <t>キチ</t>
    </rPh>
    <phoneticPr fontId="1"/>
  </si>
  <si>
    <t>得失点</t>
    <rPh sb="0" eb="3">
      <t>トクシッテン</t>
    </rPh>
    <phoneticPr fontId="13"/>
  </si>
  <si>
    <t>【ＪＦＡ 第45回 全日本U-12サッカー選手権大会 兼 函館東ライオンズ旗争奪第49回函館ジュニアサッカー大会:1次リーグ】</t>
    <phoneticPr fontId="13"/>
  </si>
  <si>
    <t>⚽</t>
    <phoneticPr fontId="1"/>
  </si>
  <si>
    <t>〇勝点３・●勝点０・△勝点1</t>
    <rPh sb="1" eb="2">
      <t>カ</t>
    </rPh>
    <rPh sb="2" eb="3">
      <t>テン</t>
    </rPh>
    <phoneticPr fontId="13"/>
  </si>
  <si>
    <t>七飯・shi</t>
    <rPh sb="0" eb="2">
      <t>ナナエ</t>
    </rPh>
    <phoneticPr fontId="1"/>
  </si>
  <si>
    <t>七飯・sho</t>
    <rPh sb="0" eb="2">
      <t>ナナエ</t>
    </rPh>
    <phoneticPr fontId="1"/>
  </si>
  <si>
    <t>ジュニ　ホワイト</t>
    <phoneticPr fontId="1"/>
  </si>
  <si>
    <t>ジュニ　ブルー</t>
  </si>
  <si>
    <t>フロンティア2nd</t>
  </si>
  <si>
    <t>サン・スポ2nd</t>
  </si>
  <si>
    <t>Bブロック</t>
    <phoneticPr fontId="13"/>
  </si>
  <si>
    <t>Cブロック</t>
    <phoneticPr fontId="13"/>
  </si>
  <si>
    <t>Dブロック</t>
    <phoneticPr fontId="13"/>
  </si>
  <si>
    <t>砂  原</t>
    <rPh sb="0" eb="1">
      <t>スナ</t>
    </rPh>
    <rPh sb="3" eb="4">
      <t>ハラ</t>
    </rPh>
    <phoneticPr fontId="1"/>
  </si>
  <si>
    <t>松　前</t>
    <rPh sb="0" eb="1">
      <t>マツ</t>
    </rPh>
    <rPh sb="2" eb="3">
      <t>マエ</t>
    </rPh>
    <phoneticPr fontId="1"/>
  </si>
  <si>
    <t>乙　部</t>
    <rPh sb="0" eb="1">
      <t>オツ</t>
    </rPh>
    <rPh sb="2" eb="3">
      <t>ブ</t>
    </rPh>
    <phoneticPr fontId="1"/>
  </si>
  <si>
    <t>鷲 ノ 木</t>
    <rPh sb="0" eb="1">
      <t>ワシ</t>
    </rPh>
    <rPh sb="4" eb="5">
      <t>キ</t>
    </rPh>
    <phoneticPr fontId="1"/>
  </si>
  <si>
    <t>せ た な</t>
    <phoneticPr fontId="1"/>
  </si>
  <si>
    <t>プ リ マ</t>
    <phoneticPr fontId="1"/>
  </si>
  <si>
    <t>浜　分</t>
    <rPh sb="0" eb="1">
      <t>ハマ</t>
    </rPh>
    <rPh sb="2" eb="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</si>
</sst>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/>
  </cellStyleXfs>
  <cellXfs count="60">
    <xf numFmtId="0" fontId="0" fillId="0" borderId="0" xfId="0"/>
    <xf numFmtId="0" fontId="0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distributed" vertical="distributed" indent="1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distributed" vertical="distributed" indent="1" shrinkToFit="1"/>
    </xf>
    <xf numFmtId="0" fontId="6" fillId="0" borderId="6" xfId="0" applyFont="1" applyFill="1" applyBorder="1" applyAlignment="1">
      <alignment horizontal="distributed" vertical="distributed" indent="1" shrinkToFit="1"/>
    </xf>
    <xf numFmtId="0" fontId="8" fillId="0" borderId="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9" fillId="0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CCFF"/>
      <color rgb="FFCCECFF"/>
      <color rgb="FFFF99FF"/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9"/>
  <sheetViews>
    <sheetView tabSelected="1" topLeftCell="A16" workbookViewId="0">
      <selection activeCell="P44" sqref="P44"/>
    </sheetView>
  </sheetViews>
  <sheetFormatPr defaultColWidth="12.875" defaultRowHeight="13.5"/>
  <cols>
    <col min="1" max="1" width="11.125" style="1" customWidth="1"/>
    <col min="2" max="25" width="3.75" style="1" customWidth="1"/>
    <col min="26" max="33" width="4.875" style="1" customWidth="1"/>
    <col min="34" max="34" width="12.875" style="1" customWidth="1"/>
    <col min="35" max="16384" width="12.875" style="1"/>
  </cols>
  <sheetData>
    <row r="1" spans="1:42" ht="38.25" customHeight="1">
      <c r="A1" s="52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42" ht="11.25" customHeight="1">
      <c r="A2" s="37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42" ht="11.25" customHeight="1">
      <c r="A3" s="3"/>
      <c r="B3" s="3"/>
      <c r="C3" s="3"/>
      <c r="D3" s="3"/>
      <c r="E3" s="3"/>
      <c r="F3" s="3"/>
      <c r="G3" s="3"/>
      <c r="H3" s="3"/>
      <c r="I3" s="3"/>
      <c r="J3" s="4" t="str">
        <f>IF(COUNT(I3,K3)&lt;2,"",TEXT(I3-K3,"○;●;△"))</f>
        <v/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3" t="s">
        <v>35</v>
      </c>
      <c r="AC3" s="54"/>
      <c r="AD3" s="54"/>
      <c r="AE3" s="54"/>
      <c r="AF3" s="54"/>
      <c r="AG3" s="54"/>
    </row>
    <row r="4" spans="1:42" ht="27.75" customHeight="1">
      <c r="A4" s="36" t="s">
        <v>28</v>
      </c>
      <c r="B4" s="55" t="str">
        <f>A5</f>
        <v>ノース</v>
      </c>
      <c r="C4" s="56"/>
      <c r="D4" s="56"/>
      <c r="E4" s="56" t="str">
        <f>A6</f>
        <v>ジュニ　ブルー</v>
      </c>
      <c r="F4" s="57"/>
      <c r="G4" s="56"/>
      <c r="H4" s="56" t="str">
        <f>A7</f>
        <v>乙　部</v>
      </c>
      <c r="I4" s="56"/>
      <c r="J4" s="56"/>
      <c r="K4" s="56" t="str">
        <f>A8</f>
        <v>せ た な</v>
      </c>
      <c r="L4" s="56"/>
      <c r="M4" s="58"/>
      <c r="N4" s="58" t="str">
        <f>A9</f>
        <v>フロンティア2nd</v>
      </c>
      <c r="O4" s="46"/>
      <c r="P4" s="47"/>
      <c r="Q4" s="58" t="str">
        <f>A10</f>
        <v>砂  原</v>
      </c>
      <c r="R4" s="46"/>
      <c r="S4" s="47"/>
      <c r="T4" s="58" t="str">
        <f>A11</f>
        <v>プレイフル2nd</v>
      </c>
      <c r="U4" s="46"/>
      <c r="V4" s="47"/>
      <c r="W4" s="58" t="str">
        <f>A12</f>
        <v>ＣＯＲＡＺＯＮ</v>
      </c>
      <c r="X4" s="46"/>
      <c r="Y4" s="47"/>
      <c r="Z4" s="34" t="s">
        <v>18</v>
      </c>
      <c r="AA4" s="33" t="s">
        <v>19</v>
      </c>
      <c r="AB4" s="33" t="s">
        <v>20</v>
      </c>
      <c r="AC4" s="36" t="s">
        <v>21</v>
      </c>
      <c r="AD4" s="36" t="s">
        <v>22</v>
      </c>
      <c r="AE4" s="36" t="s">
        <v>23</v>
      </c>
      <c r="AF4" s="36" t="s">
        <v>32</v>
      </c>
      <c r="AG4" s="36" t="s">
        <v>24</v>
      </c>
    </row>
    <row r="5" spans="1:42" ht="27.75" customHeight="1">
      <c r="A5" s="2" t="s">
        <v>8</v>
      </c>
      <c r="B5" s="49" t="s">
        <v>34</v>
      </c>
      <c r="C5" s="50"/>
      <c r="D5" s="51"/>
      <c r="E5" s="5"/>
      <c r="F5" s="6" t="str">
        <f t="shared" ref="F5" si="0">IF(E5="","",IF(E5=G5,"△",IF(E5&gt;G5,"○","●")))</f>
        <v/>
      </c>
      <c r="G5" s="7"/>
      <c r="H5" s="5"/>
      <c r="I5" s="6" t="str">
        <f t="shared" ref="I5:I6" si="1">IF(H5="","",IF(H5=J5,"△",IF(H5&gt;J5,"○","●")))</f>
        <v/>
      </c>
      <c r="J5" s="7"/>
      <c r="K5" s="5"/>
      <c r="L5" s="6" t="str">
        <f t="shared" ref="L5:L7" si="2">IF(K5="","",IF(K5=M5,"△",IF(K5&gt;M5,"○","●")))</f>
        <v/>
      </c>
      <c r="M5" s="8"/>
      <c r="N5" s="5"/>
      <c r="O5" s="9" t="str">
        <f t="shared" ref="O5:O8" si="3">IF(N5="","",IF(N5=P5,"△",IF(N5&gt;P5,"○","●")))</f>
        <v/>
      </c>
      <c r="P5" s="8"/>
      <c r="Q5" s="5"/>
      <c r="R5" s="9" t="str">
        <f t="shared" ref="R5:R9" si="4">IF(Q5="","",IF(Q5=S5,"△",IF(Q5&gt;S5,"○","●")))</f>
        <v/>
      </c>
      <c r="S5" s="8"/>
      <c r="T5" s="5"/>
      <c r="U5" s="9" t="str">
        <f t="shared" ref="U5:U10" si="5">IF(T5="","",IF(T5=V5,"△",IF(T5&gt;V5,"○","●")))</f>
        <v/>
      </c>
      <c r="V5" s="8"/>
      <c r="W5" s="5">
        <v>6</v>
      </c>
      <c r="X5" s="9" t="str">
        <f t="shared" ref="X5:X11" si="6">IF(W5="","",IF(W5=Y5,"△",IF(W5&gt;Y5,"○","●")))</f>
        <v>○</v>
      </c>
      <c r="Y5" s="8">
        <v>1</v>
      </c>
      <c r="Z5" s="10">
        <f t="shared" ref="Z5:AB12" si="7">COUNTIF($B5:$Y5,Z$13)</f>
        <v>1</v>
      </c>
      <c r="AA5" s="10">
        <f t="shared" si="7"/>
        <v>0</v>
      </c>
      <c r="AB5" s="10">
        <f t="shared" si="7"/>
        <v>0</v>
      </c>
      <c r="AC5" s="10">
        <f>Z5*3+AB5</f>
        <v>3</v>
      </c>
      <c r="AD5" s="10">
        <f>SUMIF($B$13:$Y$13,AD$4,$B5:$Y5)</f>
        <v>6</v>
      </c>
      <c r="AE5" s="10">
        <f t="shared" ref="AD5:AE12" si="8">SUMIF($B$13:$Y$13,AE$4,$B5:$Y5)</f>
        <v>1</v>
      </c>
      <c r="AF5" s="10">
        <f>IFERROR(AD5-AE5,"")</f>
        <v>5</v>
      </c>
      <c r="AG5" s="10">
        <f>SUMPRODUCT(($AC$5:$AC$12*10^5+$AF$5:$AF$12&gt;AC5*10^5+AF5)*1)+1</f>
        <v>4</v>
      </c>
    </row>
    <row r="6" spans="1:42" ht="27.75" customHeight="1">
      <c r="A6" s="36" t="s">
        <v>39</v>
      </c>
      <c r="B6" s="9" t="str">
        <f>IF(G5="","",G5)</f>
        <v/>
      </c>
      <c r="C6" s="9" t="str">
        <f>IF(B6="","",IF(B6=D6,"△",IF(B6&gt;D6,"○","●")))</f>
        <v/>
      </c>
      <c r="D6" s="11" t="str">
        <f>IF(E5="","",E5)</f>
        <v/>
      </c>
      <c r="E6" s="49" t="s">
        <v>34</v>
      </c>
      <c r="F6" s="50"/>
      <c r="G6" s="51"/>
      <c r="H6" s="5"/>
      <c r="I6" s="6" t="str">
        <f t="shared" si="1"/>
        <v/>
      </c>
      <c r="J6" s="7"/>
      <c r="K6" s="5"/>
      <c r="L6" s="6" t="str">
        <f t="shared" si="2"/>
        <v/>
      </c>
      <c r="M6" s="8"/>
      <c r="N6" s="5">
        <v>4</v>
      </c>
      <c r="O6" s="9" t="str">
        <f t="shared" si="3"/>
        <v>○</v>
      </c>
      <c r="P6" s="8">
        <v>0</v>
      </c>
      <c r="Q6" s="5">
        <v>0</v>
      </c>
      <c r="R6" s="9" t="str">
        <f t="shared" si="4"/>
        <v>△</v>
      </c>
      <c r="S6" s="8">
        <v>0</v>
      </c>
      <c r="T6" s="5"/>
      <c r="U6" s="9" t="str">
        <f t="shared" si="5"/>
        <v/>
      </c>
      <c r="V6" s="8"/>
      <c r="W6" s="5"/>
      <c r="X6" s="9" t="str">
        <f t="shared" si="6"/>
        <v/>
      </c>
      <c r="Y6" s="8"/>
      <c r="Z6" s="10">
        <f t="shared" si="7"/>
        <v>1</v>
      </c>
      <c r="AA6" s="10">
        <f t="shared" si="7"/>
        <v>0</v>
      </c>
      <c r="AB6" s="10">
        <f t="shared" si="7"/>
        <v>1</v>
      </c>
      <c r="AC6" s="10">
        <f>Z6*3+AB6</f>
        <v>4</v>
      </c>
      <c r="AD6" s="10">
        <f t="shared" si="8"/>
        <v>4</v>
      </c>
      <c r="AE6" s="10">
        <f t="shared" si="8"/>
        <v>0</v>
      </c>
      <c r="AF6" s="10">
        <f t="shared" ref="AF6:AF12" si="9">IFERROR(AD6-AE6,"")</f>
        <v>4</v>
      </c>
      <c r="AG6" s="10">
        <f t="shared" ref="AG6:AG12" si="10">SUMPRODUCT(($AC$5:$AC$12*10^5+$AF$5:$AF$12&gt;AC6*10^5+AF6)*1)+1</f>
        <v>1</v>
      </c>
    </row>
    <row r="7" spans="1:42" ht="27.75" customHeight="1">
      <c r="A7" s="36" t="s">
        <v>47</v>
      </c>
      <c r="B7" s="9" t="str">
        <f>IF(J5="","",J5)</f>
        <v/>
      </c>
      <c r="C7" s="9" t="str">
        <f>IF(B7="","",IF(B7=D7,"△",IF(B7&gt;D7,"○","●")))</f>
        <v/>
      </c>
      <c r="D7" s="11" t="str">
        <f>IF(H5="","",H5)</f>
        <v/>
      </c>
      <c r="E7" s="12" t="str">
        <f>IF(J6="","",J6)</f>
        <v/>
      </c>
      <c r="F7" s="9" t="str">
        <f>IF(E7="","",IF(E7=G7,"△",IF(E7&gt;G7,"○","●")))</f>
        <v/>
      </c>
      <c r="G7" s="11" t="str">
        <f>IF(H6="","",H6)</f>
        <v/>
      </c>
      <c r="H7" s="49" t="s">
        <v>34</v>
      </c>
      <c r="I7" s="50"/>
      <c r="J7" s="51"/>
      <c r="K7" s="5"/>
      <c r="L7" s="6" t="str">
        <f t="shared" si="2"/>
        <v/>
      </c>
      <c r="M7" s="8"/>
      <c r="N7" s="5"/>
      <c r="O7" s="9" t="str">
        <f t="shared" si="3"/>
        <v/>
      </c>
      <c r="P7" s="8"/>
      <c r="Q7" s="5">
        <v>0</v>
      </c>
      <c r="R7" s="9" t="str">
        <f t="shared" si="4"/>
        <v>●</v>
      </c>
      <c r="S7" s="8">
        <v>3</v>
      </c>
      <c r="T7" s="5"/>
      <c r="U7" s="9" t="str">
        <f t="shared" si="5"/>
        <v/>
      </c>
      <c r="V7" s="8"/>
      <c r="W7" s="5">
        <v>0</v>
      </c>
      <c r="X7" s="9" t="str">
        <f t="shared" si="6"/>
        <v>●</v>
      </c>
      <c r="Y7" s="8">
        <v>11</v>
      </c>
      <c r="Z7" s="10">
        <f t="shared" si="7"/>
        <v>0</v>
      </c>
      <c r="AA7" s="10">
        <f t="shared" si="7"/>
        <v>2</v>
      </c>
      <c r="AB7" s="10">
        <f t="shared" si="7"/>
        <v>0</v>
      </c>
      <c r="AC7" s="10">
        <f t="shared" ref="AC7:AC12" si="11">Z7*3+AB7</f>
        <v>0</v>
      </c>
      <c r="AD7" s="10">
        <f t="shared" si="8"/>
        <v>0</v>
      </c>
      <c r="AE7" s="10">
        <f t="shared" si="8"/>
        <v>14</v>
      </c>
      <c r="AF7" s="10">
        <f t="shared" si="9"/>
        <v>-14</v>
      </c>
      <c r="AG7" s="10">
        <f t="shared" si="10"/>
        <v>8</v>
      </c>
    </row>
    <row r="8" spans="1:42" ht="27.75" customHeight="1">
      <c r="A8" s="36" t="s">
        <v>49</v>
      </c>
      <c r="B8" s="9" t="str">
        <f>IF(M5="","",M5)</f>
        <v/>
      </c>
      <c r="C8" s="9" t="str">
        <f>IF(B8="","",IF(B8=D8,"△",IF(B8&gt;D8,"○","●")))</f>
        <v/>
      </c>
      <c r="D8" s="11" t="str">
        <f>IF(K5="","",K5)</f>
        <v/>
      </c>
      <c r="E8" s="12" t="str">
        <f>IF(M6="","",M6)</f>
        <v/>
      </c>
      <c r="F8" s="9" t="str">
        <f>IF(E8="","",IF(E8=G8,"△",IF(E8&gt;G8,"○","●")))</f>
        <v/>
      </c>
      <c r="G8" s="11" t="str">
        <f>IF(K6="","",K6)</f>
        <v/>
      </c>
      <c r="H8" s="12" t="str">
        <f>IF(M7="","",M7)</f>
        <v/>
      </c>
      <c r="I8" s="9" t="str">
        <f>IF(H8="","",IF(H8=J8,"△",IF(H8&gt;J8,"○","●")))</f>
        <v/>
      </c>
      <c r="J8" s="11" t="str">
        <f>IF(K7="","",K7)</f>
        <v/>
      </c>
      <c r="K8" s="49" t="s">
        <v>34</v>
      </c>
      <c r="L8" s="50"/>
      <c r="M8" s="51"/>
      <c r="N8" s="5"/>
      <c r="O8" s="9" t="str">
        <f t="shared" si="3"/>
        <v/>
      </c>
      <c r="P8" s="8"/>
      <c r="Q8" s="5"/>
      <c r="R8" s="9" t="str">
        <f t="shared" si="4"/>
        <v/>
      </c>
      <c r="S8" s="8"/>
      <c r="T8" s="5"/>
      <c r="U8" s="9" t="str">
        <f t="shared" si="5"/>
        <v/>
      </c>
      <c r="V8" s="8"/>
      <c r="W8" s="5"/>
      <c r="X8" s="9" t="str">
        <f t="shared" si="6"/>
        <v/>
      </c>
      <c r="Y8" s="8"/>
      <c r="Z8" s="10">
        <f t="shared" si="7"/>
        <v>0</v>
      </c>
      <c r="AA8" s="10">
        <f t="shared" si="7"/>
        <v>0</v>
      </c>
      <c r="AB8" s="10">
        <f t="shared" si="7"/>
        <v>0</v>
      </c>
      <c r="AC8" s="10">
        <f t="shared" si="11"/>
        <v>0</v>
      </c>
      <c r="AD8" s="10">
        <f t="shared" si="8"/>
        <v>0</v>
      </c>
      <c r="AE8" s="10">
        <f t="shared" si="8"/>
        <v>0</v>
      </c>
      <c r="AF8" s="10">
        <f t="shared" si="9"/>
        <v>0</v>
      </c>
      <c r="AG8" s="10">
        <f t="shared" si="10"/>
        <v>5</v>
      </c>
    </row>
    <row r="9" spans="1:42" ht="27.75" customHeight="1">
      <c r="A9" s="36" t="s">
        <v>40</v>
      </c>
      <c r="B9" s="13" t="str">
        <f>IF(P5="","",P5)</f>
        <v/>
      </c>
      <c r="C9" s="14" t="str">
        <f t="shared" ref="C9:C12" si="12">IF(B9="","",IF(B9=D9,"△",IF(B9&gt;D9,"○","●")))</f>
        <v/>
      </c>
      <c r="D9" s="14" t="str">
        <f>IF(N5="","",N5)</f>
        <v/>
      </c>
      <c r="E9" s="13">
        <f>IF(P6="","",P6)</f>
        <v>0</v>
      </c>
      <c r="F9" s="14" t="str">
        <f t="shared" ref="F9:F12" si="13">IF(E9="","",IF(E9=G9,"△",IF(E9&gt;G9,"○","●")))</f>
        <v>●</v>
      </c>
      <c r="G9" s="15">
        <f>IF(N6="","",N6)</f>
        <v>4</v>
      </c>
      <c r="H9" s="14" t="str">
        <f>IF(P7="","",P7)</f>
        <v/>
      </c>
      <c r="I9" s="14" t="str">
        <f t="shared" ref="I9:I12" si="14">IF(H9="","",IF(H9=J9,"△",IF(H9&gt;J9,"○","●")))</f>
        <v/>
      </c>
      <c r="J9" s="14" t="str">
        <f>IF(N7="","",N7)</f>
        <v/>
      </c>
      <c r="K9" s="13" t="str">
        <f>IF(P8="","",P8)</f>
        <v/>
      </c>
      <c r="L9" s="14" t="str">
        <f t="shared" ref="L9:L12" si="15">IF(K9="","",IF(K9=M9,"△",IF(K9&gt;M9,"○","●")))</f>
        <v/>
      </c>
      <c r="M9" s="15" t="str">
        <f>IF(N8="","",N8)</f>
        <v/>
      </c>
      <c r="N9" s="49" t="s">
        <v>34</v>
      </c>
      <c r="O9" s="50"/>
      <c r="P9" s="51"/>
      <c r="Q9" s="5"/>
      <c r="R9" s="9" t="str">
        <f t="shared" si="4"/>
        <v/>
      </c>
      <c r="S9" s="8"/>
      <c r="T9" s="5"/>
      <c r="U9" s="9" t="str">
        <f t="shared" si="5"/>
        <v/>
      </c>
      <c r="V9" s="8"/>
      <c r="W9" s="5"/>
      <c r="X9" s="9" t="str">
        <f t="shared" si="6"/>
        <v/>
      </c>
      <c r="Y9" s="8"/>
      <c r="Z9" s="10">
        <f t="shared" si="7"/>
        <v>0</v>
      </c>
      <c r="AA9" s="10">
        <f t="shared" si="7"/>
        <v>1</v>
      </c>
      <c r="AB9" s="10">
        <f t="shared" si="7"/>
        <v>0</v>
      </c>
      <c r="AC9" s="10">
        <f t="shared" si="11"/>
        <v>0</v>
      </c>
      <c r="AD9" s="10">
        <f t="shared" si="8"/>
        <v>0</v>
      </c>
      <c r="AE9" s="10">
        <f t="shared" si="8"/>
        <v>4</v>
      </c>
      <c r="AF9" s="10">
        <f t="shared" si="9"/>
        <v>-4</v>
      </c>
      <c r="AG9" s="10">
        <f t="shared" si="10"/>
        <v>7</v>
      </c>
    </row>
    <row r="10" spans="1:42" ht="27.75" customHeight="1">
      <c r="A10" s="36" t="s">
        <v>45</v>
      </c>
      <c r="B10" s="13" t="str">
        <f>IF(S5="","",S5)</f>
        <v/>
      </c>
      <c r="C10" s="14" t="str">
        <f t="shared" si="12"/>
        <v/>
      </c>
      <c r="D10" s="14" t="str">
        <f>IF(Q5="","",Q5)</f>
        <v/>
      </c>
      <c r="E10" s="13">
        <f>IF(S6="","",S6)</f>
        <v>0</v>
      </c>
      <c r="F10" s="14" t="str">
        <f t="shared" si="13"/>
        <v>△</v>
      </c>
      <c r="G10" s="15">
        <f>IF(Q6="","",Q6)</f>
        <v>0</v>
      </c>
      <c r="H10" s="14">
        <f>IF(S7="","",S7)</f>
        <v>3</v>
      </c>
      <c r="I10" s="14" t="str">
        <f t="shared" si="14"/>
        <v>○</v>
      </c>
      <c r="J10" s="14">
        <f>IF(Q7="","",Q7)</f>
        <v>0</v>
      </c>
      <c r="K10" s="13" t="str">
        <f>IF(S8="","",S8)</f>
        <v/>
      </c>
      <c r="L10" s="14" t="str">
        <f t="shared" si="15"/>
        <v/>
      </c>
      <c r="M10" s="15" t="str">
        <f>IF(Q8="","",Q8)</f>
        <v/>
      </c>
      <c r="N10" s="16" t="str">
        <f>IF(S9="","",S9)</f>
        <v/>
      </c>
      <c r="O10" s="17" t="str">
        <f t="shared" ref="O10:O12" si="16">IF(N10="","",IF(N10=P10,"△",IF(N10&gt;P10,"○","●")))</f>
        <v/>
      </c>
      <c r="P10" s="18" t="str">
        <f>IF(Q9="","",Q9)</f>
        <v/>
      </c>
      <c r="Q10" s="49" t="s">
        <v>34</v>
      </c>
      <c r="R10" s="50"/>
      <c r="S10" s="51"/>
      <c r="T10" s="5"/>
      <c r="U10" s="9" t="str">
        <f t="shared" si="5"/>
        <v/>
      </c>
      <c r="V10" s="8"/>
      <c r="W10" s="5"/>
      <c r="X10" s="9" t="str">
        <f t="shared" si="6"/>
        <v/>
      </c>
      <c r="Y10" s="8"/>
      <c r="Z10" s="10">
        <f t="shared" si="7"/>
        <v>1</v>
      </c>
      <c r="AA10" s="10">
        <f t="shared" si="7"/>
        <v>0</v>
      </c>
      <c r="AB10" s="10">
        <f t="shared" si="7"/>
        <v>1</v>
      </c>
      <c r="AC10" s="10">
        <f t="shared" si="11"/>
        <v>4</v>
      </c>
      <c r="AD10" s="10">
        <f t="shared" si="8"/>
        <v>3</v>
      </c>
      <c r="AE10" s="10">
        <f t="shared" si="8"/>
        <v>0</v>
      </c>
      <c r="AF10" s="10">
        <f t="shared" si="9"/>
        <v>3</v>
      </c>
      <c r="AG10" s="10">
        <f>SUMPRODUCT(($AC$5:$AC$12*10^5+$AF$5:$AF$12&gt;AC10*10^5+AF10)*1)+1</f>
        <v>2</v>
      </c>
    </row>
    <row r="11" spans="1:42" ht="27.75" customHeight="1">
      <c r="A11" s="36" t="s">
        <v>5</v>
      </c>
      <c r="B11" s="13" t="str">
        <f>IF(V5="","",V5)</f>
        <v/>
      </c>
      <c r="C11" s="14" t="str">
        <f t="shared" si="12"/>
        <v/>
      </c>
      <c r="D11" s="14" t="str">
        <f>IF(T5="","",T5)</f>
        <v/>
      </c>
      <c r="E11" s="13" t="str">
        <f>IF(V6="","",V6)</f>
        <v/>
      </c>
      <c r="F11" s="14" t="str">
        <f t="shared" si="13"/>
        <v/>
      </c>
      <c r="G11" s="15" t="str">
        <f>IF(T6="","",T6)</f>
        <v/>
      </c>
      <c r="H11" s="14" t="str">
        <f>IF(V7="","",V7)</f>
        <v/>
      </c>
      <c r="I11" s="14" t="str">
        <f t="shared" si="14"/>
        <v/>
      </c>
      <c r="J11" s="14" t="str">
        <f>IF(T7="","",T7)</f>
        <v/>
      </c>
      <c r="K11" s="13" t="str">
        <f>IF(V8="","",V8)</f>
        <v/>
      </c>
      <c r="L11" s="14" t="str">
        <f t="shared" si="15"/>
        <v/>
      </c>
      <c r="M11" s="15" t="str">
        <f>IF(T8="","",T8)</f>
        <v/>
      </c>
      <c r="N11" s="13" t="str">
        <f>IF(V9="","",V9)</f>
        <v/>
      </c>
      <c r="O11" s="14" t="str">
        <f t="shared" si="16"/>
        <v/>
      </c>
      <c r="P11" s="15" t="str">
        <f>IF(T9="","",T9)</f>
        <v/>
      </c>
      <c r="Q11" s="13" t="str">
        <f>IF(V10="","",V10)</f>
        <v/>
      </c>
      <c r="R11" s="14" t="str">
        <f t="shared" ref="R11:R12" si="17">IF(Q11="","",IF(Q11=S11,"△",IF(Q11&gt;S11,"○","●")))</f>
        <v/>
      </c>
      <c r="S11" s="19" t="str">
        <f>IF(T10="","",T10)</f>
        <v/>
      </c>
      <c r="T11" s="49" t="s">
        <v>34</v>
      </c>
      <c r="U11" s="50"/>
      <c r="V11" s="51"/>
      <c r="W11" s="5"/>
      <c r="X11" s="9" t="str">
        <f t="shared" si="6"/>
        <v/>
      </c>
      <c r="Y11" s="8"/>
      <c r="Z11" s="10">
        <f t="shared" si="7"/>
        <v>0</v>
      </c>
      <c r="AA11" s="10">
        <f t="shared" si="7"/>
        <v>0</v>
      </c>
      <c r="AB11" s="10">
        <f t="shared" si="7"/>
        <v>0</v>
      </c>
      <c r="AC11" s="10">
        <f t="shared" si="11"/>
        <v>0</v>
      </c>
      <c r="AD11" s="10">
        <f t="shared" si="8"/>
        <v>0</v>
      </c>
      <c r="AE11" s="10">
        <f t="shared" si="8"/>
        <v>0</v>
      </c>
      <c r="AF11" s="10">
        <f t="shared" si="9"/>
        <v>0</v>
      </c>
      <c r="AG11" s="10">
        <f t="shared" si="10"/>
        <v>5</v>
      </c>
    </row>
    <row r="12" spans="1:42" ht="27.75" customHeight="1">
      <c r="A12" s="36" t="s">
        <v>3</v>
      </c>
      <c r="B12" s="13">
        <f>IF(Y5="","",Y5)</f>
        <v>1</v>
      </c>
      <c r="C12" s="14" t="str">
        <f t="shared" si="12"/>
        <v>●</v>
      </c>
      <c r="D12" s="14">
        <f>IF(W5="","",W5)</f>
        <v>6</v>
      </c>
      <c r="E12" s="13" t="str">
        <f>IF(Y6="","",Y6)</f>
        <v/>
      </c>
      <c r="F12" s="14" t="str">
        <f t="shared" si="13"/>
        <v/>
      </c>
      <c r="G12" s="15" t="str">
        <f>IF(W6="","",W6)</f>
        <v/>
      </c>
      <c r="H12" s="14">
        <f>IF(Y7="","",Y7)</f>
        <v>11</v>
      </c>
      <c r="I12" s="14" t="str">
        <f t="shared" si="14"/>
        <v>○</v>
      </c>
      <c r="J12" s="14">
        <f>IF(W7="","",W7)</f>
        <v>0</v>
      </c>
      <c r="K12" s="13" t="str">
        <f>IF(Y8="","",Y8)</f>
        <v/>
      </c>
      <c r="L12" s="14" t="str">
        <f t="shared" si="15"/>
        <v/>
      </c>
      <c r="M12" s="15" t="str">
        <f>IF(W8="","",W8)</f>
        <v/>
      </c>
      <c r="N12" s="12" t="str">
        <f>IF(Y9="","",Y9)</f>
        <v/>
      </c>
      <c r="O12" s="9" t="str">
        <f t="shared" si="16"/>
        <v/>
      </c>
      <c r="P12" s="11" t="str">
        <f>IF(W9="","",W9)</f>
        <v/>
      </c>
      <c r="Q12" s="12" t="str">
        <f>IF(Y10="","",Y10)</f>
        <v/>
      </c>
      <c r="R12" s="9" t="str">
        <f t="shared" si="17"/>
        <v/>
      </c>
      <c r="S12" s="20" t="str">
        <f>IF(W10="","",W10)</f>
        <v/>
      </c>
      <c r="T12" s="21" t="str">
        <f>IF(Y11="","",Y11)</f>
        <v/>
      </c>
      <c r="U12" s="22" t="str">
        <f>IF(T12="","",IF(T12=V12,"△",IF(T12&gt;V12,"○","●")))</f>
        <v/>
      </c>
      <c r="V12" s="15" t="str">
        <f>IF(W11="","",W11)</f>
        <v/>
      </c>
      <c r="W12" s="49" t="s">
        <v>34</v>
      </c>
      <c r="X12" s="50"/>
      <c r="Y12" s="51"/>
      <c r="Z12" s="10">
        <f>COUNTIF($B12:$Y12,Z$13)</f>
        <v>1</v>
      </c>
      <c r="AA12" s="10">
        <f t="shared" si="7"/>
        <v>1</v>
      </c>
      <c r="AB12" s="10">
        <f t="shared" si="7"/>
        <v>0</v>
      </c>
      <c r="AC12" s="10">
        <f t="shared" si="11"/>
        <v>3</v>
      </c>
      <c r="AD12" s="10">
        <f t="shared" si="8"/>
        <v>12</v>
      </c>
      <c r="AE12" s="10">
        <f t="shared" si="8"/>
        <v>6</v>
      </c>
      <c r="AF12" s="10">
        <f t="shared" si="9"/>
        <v>6</v>
      </c>
      <c r="AG12" s="10">
        <f t="shared" si="10"/>
        <v>3</v>
      </c>
    </row>
    <row r="13" spans="1:42" ht="11.25" customHeight="1">
      <c r="A13" s="26"/>
      <c r="B13" s="27" t="s">
        <v>25</v>
      </c>
      <c r="C13" s="28"/>
      <c r="D13" s="28" t="s">
        <v>26</v>
      </c>
      <c r="E13" s="28" t="s">
        <v>25</v>
      </c>
      <c r="F13" s="28"/>
      <c r="G13" s="28" t="s">
        <v>26</v>
      </c>
      <c r="H13" s="28" t="s">
        <v>25</v>
      </c>
      <c r="I13" s="28"/>
      <c r="J13" s="28" t="s">
        <v>26</v>
      </c>
      <c r="K13" s="28" t="s">
        <v>25</v>
      </c>
      <c r="L13" s="28"/>
      <c r="M13" s="28" t="s">
        <v>26</v>
      </c>
      <c r="N13" s="28" t="s">
        <v>25</v>
      </c>
      <c r="O13" s="28"/>
      <c r="P13" s="28" t="s">
        <v>26</v>
      </c>
      <c r="Q13" s="28" t="s">
        <v>25</v>
      </c>
      <c r="R13" s="28"/>
      <c r="S13" s="28" t="s">
        <v>26</v>
      </c>
      <c r="T13" s="28" t="s">
        <v>25</v>
      </c>
      <c r="U13" s="28"/>
      <c r="V13" s="28" t="s">
        <v>26</v>
      </c>
      <c r="W13" s="28" t="s">
        <v>25</v>
      </c>
      <c r="X13" s="28"/>
      <c r="Y13" s="28" t="s">
        <v>26</v>
      </c>
      <c r="Z13" s="29" t="s">
        <v>27</v>
      </c>
      <c r="AA13" s="29" t="s">
        <v>29</v>
      </c>
      <c r="AB13" s="29" t="s">
        <v>30</v>
      </c>
      <c r="AC13" s="3"/>
      <c r="AD13" s="3"/>
      <c r="AE13" s="3"/>
      <c r="AF13" s="3"/>
      <c r="AG13" s="3"/>
    </row>
    <row r="14" spans="1:42" ht="11.25" customHeight="1">
      <c r="A14" s="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5"/>
      <c r="AB14" s="25"/>
      <c r="AC14" s="3"/>
      <c r="AD14" s="3"/>
      <c r="AE14" s="3"/>
      <c r="AF14" s="3"/>
      <c r="AG14" s="3"/>
      <c r="AN14" s="59"/>
      <c r="AO14" s="59"/>
      <c r="AP14" s="59"/>
    </row>
    <row r="15" spans="1:42" ht="11.25" customHeight="1">
      <c r="A15" s="3"/>
      <c r="B15" s="3"/>
      <c r="C15" s="3"/>
      <c r="D15" s="3"/>
      <c r="E15" s="3"/>
      <c r="F15" s="3"/>
      <c r="G15" s="3"/>
      <c r="H15" s="3"/>
      <c r="I15" s="3"/>
      <c r="J15" s="4" t="str">
        <f>IF(COUNT(I15,K15)&lt;2,"",TEXT(I15-K15,"○;●;△"))</f>
        <v/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53" t="s">
        <v>35</v>
      </c>
      <c r="AC15" s="54"/>
      <c r="AD15" s="54"/>
      <c r="AE15" s="54"/>
      <c r="AF15" s="54"/>
      <c r="AG15" s="54"/>
    </row>
    <row r="16" spans="1:42" ht="27.75" customHeight="1">
      <c r="A16" s="36" t="s">
        <v>42</v>
      </c>
      <c r="B16" s="55" t="str">
        <f>A17</f>
        <v>八雲</v>
      </c>
      <c r="C16" s="56"/>
      <c r="D16" s="56"/>
      <c r="E16" s="56" t="str">
        <f>A18</f>
        <v>プレイフル</v>
      </c>
      <c r="F16" s="57"/>
      <c r="G16" s="56"/>
      <c r="H16" s="56" t="str">
        <f>A19</f>
        <v>鷲 ノ 木</v>
      </c>
      <c r="I16" s="56"/>
      <c r="J16" s="56"/>
      <c r="K16" s="56" t="str">
        <f>A20</f>
        <v>今金</v>
      </c>
      <c r="L16" s="56"/>
      <c r="M16" s="58"/>
      <c r="N16" s="58" t="str">
        <f>A21</f>
        <v>桔梗</v>
      </c>
      <c r="O16" s="46"/>
      <c r="P16" s="47"/>
      <c r="Q16" s="58" t="str">
        <f>A22</f>
        <v>西部</v>
      </c>
      <c r="R16" s="46"/>
      <c r="S16" s="47"/>
      <c r="T16" s="58" t="str">
        <f>A23</f>
        <v>グランツ</v>
      </c>
      <c r="U16" s="46"/>
      <c r="V16" s="47"/>
      <c r="W16" s="58" t="str">
        <f>A24</f>
        <v>エスト</v>
      </c>
      <c r="X16" s="46"/>
      <c r="Y16" s="47"/>
      <c r="Z16" s="34" t="s">
        <v>18</v>
      </c>
      <c r="AA16" s="33" t="s">
        <v>19</v>
      </c>
      <c r="AB16" s="33" t="s">
        <v>20</v>
      </c>
      <c r="AC16" s="36" t="s">
        <v>21</v>
      </c>
      <c r="AD16" s="36" t="s">
        <v>22</v>
      </c>
      <c r="AE16" s="36" t="s">
        <v>23</v>
      </c>
      <c r="AF16" s="36" t="s">
        <v>32</v>
      </c>
      <c r="AG16" s="36" t="s">
        <v>24</v>
      </c>
    </row>
    <row r="17" spans="1:33" ht="27.75" customHeight="1">
      <c r="A17" s="39" t="s">
        <v>15</v>
      </c>
      <c r="B17" s="49" t="s">
        <v>34</v>
      </c>
      <c r="C17" s="50"/>
      <c r="D17" s="51"/>
      <c r="E17" s="5">
        <v>0</v>
      </c>
      <c r="F17" s="6" t="str">
        <f t="shared" ref="F17" si="18">IF(E17="","",IF(E17=G17,"△",IF(E17&gt;G17,"○","●")))</f>
        <v>●</v>
      </c>
      <c r="G17" s="7">
        <v>16</v>
      </c>
      <c r="H17" s="5">
        <v>3</v>
      </c>
      <c r="I17" s="6" t="str">
        <f t="shared" ref="I17:I18" si="19">IF(H17="","",IF(H17=J17,"△",IF(H17&gt;J17,"○","●")))</f>
        <v>○</v>
      </c>
      <c r="J17" s="7">
        <v>0</v>
      </c>
      <c r="K17" s="5"/>
      <c r="L17" s="6" t="str">
        <f t="shared" ref="L17:L19" si="20">IF(K17="","",IF(K17=M17,"△",IF(K17&gt;M17,"○","●")))</f>
        <v/>
      </c>
      <c r="M17" s="8"/>
      <c r="N17" s="5"/>
      <c r="O17" s="9" t="str">
        <f t="shared" ref="O17:O20" si="21">IF(N17="","",IF(N17=P17,"△",IF(N17&gt;P17,"○","●")))</f>
        <v/>
      </c>
      <c r="P17" s="8"/>
      <c r="Q17" s="5"/>
      <c r="R17" s="9" t="str">
        <f t="shared" ref="R17:R21" si="22">IF(Q17="","",IF(Q17=S17,"△",IF(Q17&gt;S17,"○","●")))</f>
        <v/>
      </c>
      <c r="S17" s="8"/>
      <c r="T17" s="5"/>
      <c r="U17" s="9" t="str">
        <f t="shared" ref="U17:U22" si="23">IF(T17="","",IF(T17=V17,"△",IF(T17&gt;V17,"○","●")))</f>
        <v/>
      </c>
      <c r="V17" s="8"/>
      <c r="W17" s="5"/>
      <c r="X17" s="9" t="str">
        <f t="shared" ref="X17:X23" si="24">IF(W17="","",IF(W17=Y17,"△",IF(W17&gt;Y17,"○","●")))</f>
        <v/>
      </c>
      <c r="Y17" s="8"/>
      <c r="Z17" s="10">
        <f>COUNTIF($B17:$Y17,Z$25)</f>
        <v>1</v>
      </c>
      <c r="AA17" s="10">
        <f>COUNTIF($B17:$Y17,AA$25)</f>
        <v>1</v>
      </c>
      <c r="AB17" s="10">
        <f>COUNTIF($B17:$Y17,AB$25)</f>
        <v>0</v>
      </c>
      <c r="AC17" s="10">
        <f>Z17*3+AB17</f>
        <v>3</v>
      </c>
      <c r="AD17" s="10">
        <f>SUMIF($B$25:$Y$25,AD$16,$B17:$Y17)</f>
        <v>3</v>
      </c>
      <c r="AE17" s="10">
        <f>SUMIF($B$25:$Y$25,AE$16,$B17:$Y17)</f>
        <v>16</v>
      </c>
      <c r="AF17" s="10">
        <f>IFERROR(AD17-AE17,"")</f>
        <v>-13</v>
      </c>
      <c r="AG17" s="10">
        <f>SUMPRODUCT(($AC$17:$AC$24*10^5+$AF$17:$AF$24&gt;AC17*10^5+AF17)*1)+1</f>
        <v>4</v>
      </c>
    </row>
    <row r="18" spans="1:33" ht="27.75" customHeight="1">
      <c r="A18" s="40" t="s">
        <v>4</v>
      </c>
      <c r="B18" s="9">
        <f>IF(G17="","",G17)</f>
        <v>16</v>
      </c>
      <c r="C18" s="9" t="str">
        <f>IF(B18="","",IF(B18=D18,"△",IF(B18&gt;D18,"○","●")))</f>
        <v>○</v>
      </c>
      <c r="D18" s="11">
        <f>IF(E17="","",E17)</f>
        <v>0</v>
      </c>
      <c r="E18" s="49" t="s">
        <v>34</v>
      </c>
      <c r="F18" s="50"/>
      <c r="G18" s="51"/>
      <c r="H18" s="5"/>
      <c r="I18" s="6" t="str">
        <f t="shared" si="19"/>
        <v/>
      </c>
      <c r="J18" s="7"/>
      <c r="K18" s="5"/>
      <c r="L18" s="6" t="str">
        <f t="shared" si="20"/>
        <v/>
      </c>
      <c r="M18" s="8"/>
      <c r="N18" s="5">
        <v>5</v>
      </c>
      <c r="O18" s="9" t="str">
        <f t="shared" si="21"/>
        <v>○</v>
      </c>
      <c r="P18" s="8">
        <v>0</v>
      </c>
      <c r="Q18" s="5"/>
      <c r="R18" s="9" t="str">
        <f t="shared" si="22"/>
        <v/>
      </c>
      <c r="S18" s="8"/>
      <c r="T18" s="5"/>
      <c r="U18" s="9" t="str">
        <f t="shared" si="23"/>
        <v/>
      </c>
      <c r="V18" s="8"/>
      <c r="W18" s="5"/>
      <c r="X18" s="9" t="str">
        <f t="shared" si="24"/>
        <v/>
      </c>
      <c r="Y18" s="8"/>
      <c r="Z18" s="10">
        <f t="shared" ref="Z18:AB24" si="25">COUNTIF($B18:$Y18,Z$25)</f>
        <v>2</v>
      </c>
      <c r="AA18" s="10">
        <f t="shared" si="25"/>
        <v>0</v>
      </c>
      <c r="AB18" s="10">
        <f t="shared" si="25"/>
        <v>0</v>
      </c>
      <c r="AC18" s="10">
        <f>Z18*3+AB18</f>
        <v>6</v>
      </c>
      <c r="AD18" s="10">
        <f t="shared" ref="AD18:AE24" si="26">SUMIF($B$25:$Y$25,AD$16,$B18:$Y18)</f>
        <v>21</v>
      </c>
      <c r="AE18" s="10">
        <f t="shared" si="26"/>
        <v>0</v>
      </c>
      <c r="AF18" s="10">
        <f>IFERROR(AD18-AE18,"")</f>
        <v>21</v>
      </c>
      <c r="AG18" s="10">
        <f>SUMPRODUCT(($AC$17:$AC$24*10^5+$AF$17:$AF$24&gt;AC18*10^5+AF18)*1)+1</f>
        <v>1</v>
      </c>
    </row>
    <row r="19" spans="1:33" ht="27.75" customHeight="1">
      <c r="A19" s="40" t="s">
        <v>48</v>
      </c>
      <c r="B19" s="9">
        <f>IF(J17="","",J17)</f>
        <v>0</v>
      </c>
      <c r="C19" s="9" t="str">
        <f>IF(B19="","",IF(B19=D19,"△",IF(B19&gt;D19,"○","●")))</f>
        <v>●</v>
      </c>
      <c r="D19" s="11">
        <f>IF(H17="","",H17)</f>
        <v>3</v>
      </c>
      <c r="E19" s="12" t="str">
        <f>IF(J18="","",J18)</f>
        <v/>
      </c>
      <c r="F19" s="9" t="str">
        <f>IF(E19="","",IF(E19=G19,"△",IF(E19&gt;G19,"○","●")))</f>
        <v/>
      </c>
      <c r="G19" s="11" t="str">
        <f>IF(H18="","",H18)</f>
        <v/>
      </c>
      <c r="H19" s="49" t="s">
        <v>34</v>
      </c>
      <c r="I19" s="50"/>
      <c r="J19" s="51"/>
      <c r="K19" s="5"/>
      <c r="L19" s="6" t="str">
        <f t="shared" si="20"/>
        <v/>
      </c>
      <c r="M19" s="8"/>
      <c r="N19" s="5"/>
      <c r="O19" s="9" t="str">
        <f t="shared" si="21"/>
        <v/>
      </c>
      <c r="P19" s="8"/>
      <c r="Q19" s="5"/>
      <c r="R19" s="9" t="str">
        <f t="shared" si="22"/>
        <v/>
      </c>
      <c r="S19" s="8"/>
      <c r="T19" s="5"/>
      <c r="U19" s="9" t="str">
        <f t="shared" si="23"/>
        <v/>
      </c>
      <c r="V19" s="8"/>
      <c r="W19" s="5">
        <v>0</v>
      </c>
      <c r="X19" s="9" t="str">
        <f t="shared" si="24"/>
        <v>●</v>
      </c>
      <c r="Y19" s="8">
        <v>3</v>
      </c>
      <c r="Z19" s="10">
        <f>COUNTIF($B19:$Y19,Z$25)</f>
        <v>0</v>
      </c>
      <c r="AA19" s="10">
        <f t="shared" si="25"/>
        <v>2</v>
      </c>
      <c r="AB19" s="10">
        <f t="shared" si="25"/>
        <v>0</v>
      </c>
      <c r="AC19" s="10">
        <f>Z19*3+AB19</f>
        <v>0</v>
      </c>
      <c r="AD19" s="10">
        <f t="shared" si="26"/>
        <v>0</v>
      </c>
      <c r="AE19" s="10">
        <f t="shared" si="26"/>
        <v>6</v>
      </c>
      <c r="AF19" s="10">
        <f t="shared" ref="AF19:AF24" si="27">IFERROR(AD19-AE19,"")</f>
        <v>-6</v>
      </c>
      <c r="AG19" s="10">
        <f>SUMPRODUCT(($AC$17:$AC$24*10^5+$AF$17:$AF$24&gt;AC19*10^5+AF19)*1)+1</f>
        <v>8</v>
      </c>
    </row>
    <row r="20" spans="1:33" ht="27.75" customHeight="1">
      <c r="A20" s="41" t="s">
        <v>11</v>
      </c>
      <c r="B20" s="9" t="str">
        <f>IF(M17="","",M17)</f>
        <v/>
      </c>
      <c r="C20" s="9" t="str">
        <f>IF(B20="","",IF(B20=D20,"△",IF(B20&gt;D20,"○","●")))</f>
        <v/>
      </c>
      <c r="D20" s="11" t="str">
        <f>IF(K17="","",K17)</f>
        <v/>
      </c>
      <c r="E20" s="12" t="str">
        <f>IF(M18="","",M18)</f>
        <v/>
      </c>
      <c r="F20" s="9" t="str">
        <f>IF(E20="","",IF(E20=G20,"△",IF(E20&gt;G20,"○","●")))</f>
        <v/>
      </c>
      <c r="G20" s="11" t="str">
        <f>IF(K18="","",K18)</f>
        <v/>
      </c>
      <c r="H20" s="12" t="str">
        <f>IF(M19="","",M19)</f>
        <v/>
      </c>
      <c r="I20" s="9" t="str">
        <f>IF(H20="","",IF(H20=J20,"△",IF(H20&gt;J20,"○","●")))</f>
        <v/>
      </c>
      <c r="J20" s="11" t="str">
        <f>IF(K19="","",K19)</f>
        <v/>
      </c>
      <c r="K20" s="49" t="s">
        <v>34</v>
      </c>
      <c r="L20" s="50"/>
      <c r="M20" s="51"/>
      <c r="N20" s="5"/>
      <c r="O20" s="9" t="str">
        <f t="shared" si="21"/>
        <v/>
      </c>
      <c r="P20" s="8"/>
      <c r="Q20" s="5"/>
      <c r="R20" s="9" t="str">
        <f t="shared" si="22"/>
        <v/>
      </c>
      <c r="S20" s="8"/>
      <c r="T20" s="5"/>
      <c r="U20" s="9" t="str">
        <f t="shared" si="23"/>
        <v/>
      </c>
      <c r="V20" s="8"/>
      <c r="W20" s="5">
        <v>3</v>
      </c>
      <c r="X20" s="9" t="str">
        <f t="shared" si="24"/>
        <v>○</v>
      </c>
      <c r="Y20" s="8">
        <v>0</v>
      </c>
      <c r="Z20" s="10">
        <f t="shared" si="25"/>
        <v>1</v>
      </c>
      <c r="AA20" s="10">
        <f t="shared" si="25"/>
        <v>0</v>
      </c>
      <c r="AB20" s="10">
        <f t="shared" si="25"/>
        <v>0</v>
      </c>
      <c r="AC20" s="10">
        <f t="shared" ref="AC20:AC24" si="28">Z20*3+AB20</f>
        <v>3</v>
      </c>
      <c r="AD20" s="10">
        <f t="shared" si="26"/>
        <v>3</v>
      </c>
      <c r="AE20" s="10">
        <f t="shared" si="26"/>
        <v>0</v>
      </c>
      <c r="AF20" s="10">
        <f t="shared" si="27"/>
        <v>3</v>
      </c>
      <c r="AG20" s="10">
        <f t="shared" ref="AG20:AG24" si="29">SUMPRODUCT(($AC$17:$AC$24*10^5+$AF$17:$AF$24&gt;AC20*10^5+AF20)*1)+1</f>
        <v>2</v>
      </c>
    </row>
    <row r="21" spans="1:33" ht="27.75" customHeight="1">
      <c r="A21" s="41" t="s">
        <v>14</v>
      </c>
      <c r="B21" s="13" t="str">
        <f>IF(P17="","",P17)</f>
        <v/>
      </c>
      <c r="C21" s="14" t="str">
        <f t="shared" ref="C21:C24" si="30">IF(B21="","",IF(B21=D21,"△",IF(B21&gt;D21,"○","●")))</f>
        <v/>
      </c>
      <c r="D21" s="14" t="str">
        <f>IF(N17="","",N17)</f>
        <v/>
      </c>
      <c r="E21" s="13">
        <f>IF(P18="","",P18)</f>
        <v>0</v>
      </c>
      <c r="F21" s="14" t="str">
        <f t="shared" ref="F21:F24" si="31">IF(E21="","",IF(E21=G21,"△",IF(E21&gt;G21,"○","●")))</f>
        <v>●</v>
      </c>
      <c r="G21" s="15">
        <f>IF(N18="","",N18)</f>
        <v>5</v>
      </c>
      <c r="H21" s="14" t="str">
        <f>IF(P19="","",P19)</f>
        <v/>
      </c>
      <c r="I21" s="14" t="str">
        <f t="shared" ref="I21:I24" si="32">IF(H21="","",IF(H21=J21,"△",IF(H21&gt;J21,"○","●")))</f>
        <v/>
      </c>
      <c r="J21" s="14" t="str">
        <f>IF(N19="","",N19)</f>
        <v/>
      </c>
      <c r="K21" s="13" t="str">
        <f>IF(P20="","",P20)</f>
        <v/>
      </c>
      <c r="L21" s="14" t="str">
        <f t="shared" ref="L21:L24" si="33">IF(K21="","",IF(K21=M21,"△",IF(K21&gt;M21,"○","●")))</f>
        <v/>
      </c>
      <c r="M21" s="15" t="str">
        <f>IF(N20="","",N20)</f>
        <v/>
      </c>
      <c r="N21" s="49" t="s">
        <v>34</v>
      </c>
      <c r="O21" s="50"/>
      <c r="P21" s="51"/>
      <c r="Q21" s="5"/>
      <c r="R21" s="9" t="str">
        <f t="shared" si="22"/>
        <v/>
      </c>
      <c r="S21" s="8"/>
      <c r="T21" s="5"/>
      <c r="U21" s="9" t="str">
        <f t="shared" si="23"/>
        <v/>
      </c>
      <c r="V21" s="8"/>
      <c r="W21" s="5"/>
      <c r="X21" s="9" t="str">
        <f t="shared" si="24"/>
        <v/>
      </c>
      <c r="Y21" s="8"/>
      <c r="Z21" s="10">
        <f t="shared" si="25"/>
        <v>0</v>
      </c>
      <c r="AA21" s="10">
        <f t="shared" si="25"/>
        <v>1</v>
      </c>
      <c r="AB21" s="10">
        <f t="shared" si="25"/>
        <v>0</v>
      </c>
      <c r="AC21" s="10">
        <f t="shared" si="28"/>
        <v>0</v>
      </c>
      <c r="AD21" s="10">
        <f t="shared" si="26"/>
        <v>0</v>
      </c>
      <c r="AE21" s="10">
        <f t="shared" si="26"/>
        <v>5</v>
      </c>
      <c r="AF21" s="10">
        <f t="shared" si="27"/>
        <v>-5</v>
      </c>
      <c r="AG21" s="10">
        <f t="shared" si="29"/>
        <v>7</v>
      </c>
    </row>
    <row r="22" spans="1:33" ht="27.75" customHeight="1">
      <c r="A22" s="41" t="s">
        <v>0</v>
      </c>
      <c r="B22" s="13" t="str">
        <f>IF(S17="","",S17)</f>
        <v/>
      </c>
      <c r="C22" s="14" t="str">
        <f t="shared" si="30"/>
        <v/>
      </c>
      <c r="D22" s="14" t="str">
        <f>IF(Q17="","",Q17)</f>
        <v/>
      </c>
      <c r="E22" s="13" t="str">
        <f>IF(S18="","",S18)</f>
        <v/>
      </c>
      <c r="F22" s="14" t="str">
        <f t="shared" si="31"/>
        <v/>
      </c>
      <c r="G22" s="15" t="str">
        <f>IF(Q18="","",Q18)</f>
        <v/>
      </c>
      <c r="H22" s="14" t="str">
        <f>IF(S19="","",S19)</f>
        <v/>
      </c>
      <c r="I22" s="14" t="str">
        <f t="shared" si="32"/>
        <v/>
      </c>
      <c r="J22" s="14" t="str">
        <f>IF(Q19="","",Q19)</f>
        <v/>
      </c>
      <c r="K22" s="13" t="str">
        <f>IF(S20="","",S20)</f>
        <v/>
      </c>
      <c r="L22" s="14" t="str">
        <f t="shared" si="33"/>
        <v/>
      </c>
      <c r="M22" s="15" t="str">
        <f>IF(Q20="","",Q20)</f>
        <v/>
      </c>
      <c r="N22" s="16" t="str">
        <f>IF(S21="","",S21)</f>
        <v/>
      </c>
      <c r="O22" s="17" t="str">
        <f t="shared" ref="O22:O24" si="34">IF(N22="","",IF(N22=P22,"△",IF(N22&gt;P22,"○","●")))</f>
        <v/>
      </c>
      <c r="P22" s="18" t="str">
        <f>IF(Q21="","",Q21)</f>
        <v/>
      </c>
      <c r="Q22" s="49" t="s">
        <v>34</v>
      </c>
      <c r="R22" s="50"/>
      <c r="S22" s="51"/>
      <c r="T22" s="5"/>
      <c r="U22" s="9" t="str">
        <f t="shared" si="23"/>
        <v/>
      </c>
      <c r="V22" s="8"/>
      <c r="W22" s="5"/>
      <c r="X22" s="9" t="str">
        <f t="shared" si="24"/>
        <v/>
      </c>
      <c r="Y22" s="8"/>
      <c r="Z22" s="10">
        <f t="shared" si="25"/>
        <v>0</v>
      </c>
      <c r="AA22" s="10">
        <f t="shared" si="25"/>
        <v>0</v>
      </c>
      <c r="AB22" s="10">
        <f t="shared" si="25"/>
        <v>0</v>
      </c>
      <c r="AC22" s="10">
        <f t="shared" si="28"/>
        <v>0</v>
      </c>
      <c r="AD22" s="10">
        <f t="shared" si="26"/>
        <v>0</v>
      </c>
      <c r="AE22" s="10">
        <f t="shared" si="26"/>
        <v>0</v>
      </c>
      <c r="AF22" s="10">
        <f t="shared" si="27"/>
        <v>0</v>
      </c>
      <c r="AG22" s="10">
        <f t="shared" si="29"/>
        <v>5</v>
      </c>
    </row>
    <row r="23" spans="1:33" ht="27.75" customHeight="1">
      <c r="A23" s="40" t="s">
        <v>16</v>
      </c>
      <c r="B23" s="13" t="str">
        <f>IF(V17="","",V17)</f>
        <v/>
      </c>
      <c r="C23" s="14" t="str">
        <f t="shared" si="30"/>
        <v/>
      </c>
      <c r="D23" s="14" t="str">
        <f>IF(T17="","",T17)</f>
        <v/>
      </c>
      <c r="E23" s="13" t="str">
        <f>IF(V18="","",V18)</f>
        <v/>
      </c>
      <c r="F23" s="14" t="str">
        <f t="shared" si="31"/>
        <v/>
      </c>
      <c r="G23" s="15" t="str">
        <f>IF(T18="","",T18)</f>
        <v/>
      </c>
      <c r="H23" s="14" t="str">
        <f>IF(V19="","",V19)</f>
        <v/>
      </c>
      <c r="I23" s="14" t="str">
        <f t="shared" si="32"/>
        <v/>
      </c>
      <c r="J23" s="14" t="str">
        <f>IF(T19="","",T19)</f>
        <v/>
      </c>
      <c r="K23" s="13" t="str">
        <f>IF(V20="","",V20)</f>
        <v/>
      </c>
      <c r="L23" s="14" t="str">
        <f t="shared" si="33"/>
        <v/>
      </c>
      <c r="M23" s="15" t="str">
        <f>IF(T20="","",T20)</f>
        <v/>
      </c>
      <c r="N23" s="13" t="str">
        <f>IF(V21="","",V21)</f>
        <v/>
      </c>
      <c r="O23" s="14" t="str">
        <f t="shared" si="34"/>
        <v/>
      </c>
      <c r="P23" s="15" t="str">
        <f>IF(T21="","",T21)</f>
        <v/>
      </c>
      <c r="Q23" s="13" t="str">
        <f>IF(V22="","",V22)</f>
        <v/>
      </c>
      <c r="R23" s="14" t="str">
        <f t="shared" ref="R23:R24" si="35">IF(Q23="","",IF(Q23=S23,"△",IF(Q23&gt;S23,"○","●")))</f>
        <v/>
      </c>
      <c r="S23" s="19" t="str">
        <f>IF(T22="","",T22)</f>
        <v/>
      </c>
      <c r="T23" s="49" t="s">
        <v>34</v>
      </c>
      <c r="U23" s="50"/>
      <c r="V23" s="51"/>
      <c r="W23" s="5"/>
      <c r="X23" s="9" t="str">
        <f t="shared" si="24"/>
        <v/>
      </c>
      <c r="Y23" s="8"/>
      <c r="Z23" s="10">
        <f t="shared" si="25"/>
        <v>0</v>
      </c>
      <c r="AA23" s="10">
        <f t="shared" si="25"/>
        <v>0</v>
      </c>
      <c r="AB23" s="10">
        <f t="shared" si="25"/>
        <v>0</v>
      </c>
      <c r="AC23" s="10">
        <f t="shared" si="28"/>
        <v>0</v>
      </c>
      <c r="AD23" s="10">
        <f t="shared" si="26"/>
        <v>0</v>
      </c>
      <c r="AE23" s="10">
        <f t="shared" si="26"/>
        <v>0</v>
      </c>
      <c r="AF23" s="10">
        <f>IFERROR(AD23-AE23,"")</f>
        <v>0</v>
      </c>
      <c r="AG23" s="10">
        <f t="shared" si="29"/>
        <v>5</v>
      </c>
    </row>
    <row r="24" spans="1:33" ht="27.75" customHeight="1">
      <c r="A24" s="42" t="s">
        <v>17</v>
      </c>
      <c r="B24" s="13" t="str">
        <f>IF(Y17="","",Y17)</f>
        <v/>
      </c>
      <c r="C24" s="14" t="str">
        <f t="shared" si="30"/>
        <v/>
      </c>
      <c r="D24" s="14" t="str">
        <f>IF(W17="","",W17)</f>
        <v/>
      </c>
      <c r="E24" s="13" t="str">
        <f>IF(Y18="","",Y18)</f>
        <v/>
      </c>
      <c r="F24" s="14" t="str">
        <f t="shared" si="31"/>
        <v/>
      </c>
      <c r="G24" s="15" t="str">
        <f>IF(W18="","",W18)</f>
        <v/>
      </c>
      <c r="H24" s="14">
        <f>IF(Y19="","",Y19)</f>
        <v>3</v>
      </c>
      <c r="I24" s="14" t="str">
        <f t="shared" si="32"/>
        <v>○</v>
      </c>
      <c r="J24" s="14">
        <f>IF(W19="","",W19)</f>
        <v>0</v>
      </c>
      <c r="K24" s="13">
        <f>IF(Y20="","",Y20)</f>
        <v>0</v>
      </c>
      <c r="L24" s="14" t="str">
        <f t="shared" si="33"/>
        <v>●</v>
      </c>
      <c r="M24" s="15">
        <f>IF(W20="","",W20)</f>
        <v>3</v>
      </c>
      <c r="N24" s="12" t="str">
        <f>IF(Y21="","",Y21)</f>
        <v/>
      </c>
      <c r="O24" s="9" t="str">
        <f t="shared" si="34"/>
        <v/>
      </c>
      <c r="P24" s="11" t="str">
        <f>IF(W21="","",W21)</f>
        <v/>
      </c>
      <c r="Q24" s="12" t="str">
        <f>IF(Y22="","",Y22)</f>
        <v/>
      </c>
      <c r="R24" s="9" t="str">
        <f t="shared" si="35"/>
        <v/>
      </c>
      <c r="S24" s="20" t="str">
        <f>IF(W22="","",W22)</f>
        <v/>
      </c>
      <c r="T24" s="21" t="str">
        <f>IF(Y23="","",Y23)</f>
        <v/>
      </c>
      <c r="U24" s="22" t="str">
        <f>IF(T24="","",IF(T24=V24,"△",IF(T24&gt;V24,"○","●")))</f>
        <v/>
      </c>
      <c r="V24" s="15" t="str">
        <f>IF(W23="","",W23)</f>
        <v/>
      </c>
      <c r="W24" s="49" t="s">
        <v>34</v>
      </c>
      <c r="X24" s="50"/>
      <c r="Y24" s="51"/>
      <c r="Z24" s="10">
        <f t="shared" si="25"/>
        <v>1</v>
      </c>
      <c r="AA24" s="10">
        <f t="shared" si="25"/>
        <v>1</v>
      </c>
      <c r="AB24" s="10">
        <f t="shared" si="25"/>
        <v>0</v>
      </c>
      <c r="AC24" s="10">
        <f t="shared" si="28"/>
        <v>3</v>
      </c>
      <c r="AD24" s="10">
        <f t="shared" si="26"/>
        <v>3</v>
      </c>
      <c r="AE24" s="10">
        <f t="shared" si="26"/>
        <v>3</v>
      </c>
      <c r="AF24" s="10">
        <f t="shared" si="27"/>
        <v>0</v>
      </c>
      <c r="AG24" s="10">
        <f t="shared" si="29"/>
        <v>3</v>
      </c>
    </row>
    <row r="25" spans="1:33" ht="11.25" customHeight="1">
      <c r="A25" s="3"/>
      <c r="B25" s="30" t="s">
        <v>25</v>
      </c>
      <c r="C25" s="28"/>
      <c r="D25" s="28" t="s">
        <v>26</v>
      </c>
      <c r="E25" s="28" t="s">
        <v>25</v>
      </c>
      <c r="F25" s="28"/>
      <c r="G25" s="28" t="s">
        <v>26</v>
      </c>
      <c r="H25" s="28" t="s">
        <v>25</v>
      </c>
      <c r="I25" s="28"/>
      <c r="J25" s="28" t="s">
        <v>26</v>
      </c>
      <c r="K25" s="28" t="s">
        <v>25</v>
      </c>
      <c r="L25" s="28"/>
      <c r="M25" s="28" t="s">
        <v>26</v>
      </c>
      <c r="N25" s="28" t="s">
        <v>25</v>
      </c>
      <c r="O25" s="28"/>
      <c r="P25" s="28" t="s">
        <v>26</v>
      </c>
      <c r="Q25" s="28" t="s">
        <v>25</v>
      </c>
      <c r="R25" s="28"/>
      <c r="S25" s="28" t="s">
        <v>26</v>
      </c>
      <c r="T25" s="28" t="s">
        <v>25</v>
      </c>
      <c r="U25" s="28"/>
      <c r="V25" s="28" t="s">
        <v>26</v>
      </c>
      <c r="W25" s="28" t="s">
        <v>25</v>
      </c>
      <c r="X25" s="28"/>
      <c r="Y25" s="28" t="s">
        <v>26</v>
      </c>
      <c r="Z25" s="29" t="s">
        <v>27</v>
      </c>
      <c r="AA25" s="29" t="s">
        <v>29</v>
      </c>
      <c r="AB25" s="29" t="s">
        <v>30</v>
      </c>
      <c r="AC25" s="3"/>
      <c r="AD25" s="3"/>
      <c r="AE25" s="3"/>
      <c r="AF25" s="3"/>
      <c r="AG25" s="3"/>
    </row>
    <row r="26" spans="1:33" ht="11.25" customHeight="1">
      <c r="A26" s="3"/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  <c r="AA26" s="29"/>
      <c r="AB26" s="29"/>
      <c r="AC26" s="3"/>
      <c r="AD26" s="3"/>
      <c r="AE26" s="3"/>
      <c r="AF26" s="3"/>
      <c r="AG26" s="3"/>
    </row>
    <row r="27" spans="1:33" ht="11.25" customHeight="1">
      <c r="A27" s="3"/>
      <c r="B27" s="3"/>
      <c r="C27" s="3"/>
      <c r="D27" s="3"/>
      <c r="E27" s="3"/>
      <c r="F27" s="3"/>
      <c r="G27" s="3"/>
      <c r="H27" s="3"/>
      <c r="I27" s="3"/>
      <c r="J27" s="4" t="str">
        <f>IF(COUNT(I27,K27)&lt;2,"",TEXT(I27-K27,"○;●;△"))</f>
        <v/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53" t="s">
        <v>35</v>
      </c>
      <c r="AC27" s="54"/>
      <c r="AD27" s="54"/>
      <c r="AE27" s="54"/>
      <c r="AF27" s="54"/>
      <c r="AG27" s="54"/>
    </row>
    <row r="28" spans="1:33" ht="27.75" customHeight="1">
      <c r="A28" s="36" t="s">
        <v>43</v>
      </c>
      <c r="B28" s="55" t="str">
        <f>A29</f>
        <v>フロンティア</v>
      </c>
      <c r="C28" s="56"/>
      <c r="D28" s="56"/>
      <c r="E28" s="56" t="str">
        <f>A30</f>
        <v>プ リ マ</v>
      </c>
      <c r="F28" s="57"/>
      <c r="G28" s="56"/>
      <c r="H28" s="56" t="str">
        <f>A31</f>
        <v>亀田</v>
      </c>
      <c r="I28" s="56"/>
      <c r="J28" s="56"/>
      <c r="K28" s="56" t="str">
        <f>A32</f>
        <v>ジュニ　ホワイト</v>
      </c>
      <c r="L28" s="56"/>
      <c r="M28" s="58"/>
      <c r="N28" s="58" t="str">
        <f>A33</f>
        <v>サン・スポ</v>
      </c>
      <c r="O28" s="46"/>
      <c r="P28" s="47"/>
      <c r="Q28" s="58" t="str">
        <f>A34</f>
        <v>七飯・sho</v>
      </c>
      <c r="R28" s="46"/>
      <c r="S28" s="47"/>
      <c r="T28" s="58" t="str">
        <f>A35</f>
        <v>八幡</v>
      </c>
      <c r="U28" s="46"/>
      <c r="V28" s="47"/>
      <c r="W28" s="58" t="str">
        <f>A36</f>
        <v>知内</v>
      </c>
      <c r="X28" s="46"/>
      <c r="Y28" s="47"/>
      <c r="Z28" s="34" t="s">
        <v>18</v>
      </c>
      <c r="AA28" s="33" t="s">
        <v>19</v>
      </c>
      <c r="AB28" s="33" t="s">
        <v>20</v>
      </c>
      <c r="AC28" s="36" t="s">
        <v>21</v>
      </c>
      <c r="AD28" s="36" t="s">
        <v>22</v>
      </c>
      <c r="AE28" s="36" t="s">
        <v>23</v>
      </c>
      <c r="AF28" s="36" t="s">
        <v>32</v>
      </c>
      <c r="AG28" s="36" t="s">
        <v>24</v>
      </c>
    </row>
    <row r="29" spans="1:33" ht="27.75" customHeight="1">
      <c r="A29" s="43" t="s">
        <v>6</v>
      </c>
      <c r="B29" s="49" t="s">
        <v>34</v>
      </c>
      <c r="C29" s="50"/>
      <c r="D29" s="51"/>
      <c r="E29" s="5"/>
      <c r="F29" s="6" t="str">
        <f t="shared" ref="F29" si="36">IF(E29="","",IF(E29=G29,"△",IF(E29&gt;G29,"○","●")))</f>
        <v/>
      </c>
      <c r="G29" s="7"/>
      <c r="H29" s="5"/>
      <c r="I29" s="6" t="str">
        <f t="shared" ref="I29:I30" si="37">IF(H29="","",IF(H29=J29,"△",IF(H29&gt;J29,"○","●")))</f>
        <v/>
      </c>
      <c r="J29" s="7"/>
      <c r="K29" s="5"/>
      <c r="L29" s="6" t="str">
        <f t="shared" ref="L29:L31" si="38">IF(K29="","",IF(K29=M29,"△",IF(K29&gt;M29,"○","●")))</f>
        <v/>
      </c>
      <c r="M29" s="8"/>
      <c r="N29" s="5"/>
      <c r="O29" s="9" t="str">
        <f t="shared" ref="O29:O32" si="39">IF(N29="","",IF(N29=P29,"△",IF(N29&gt;P29,"○","●")))</f>
        <v/>
      </c>
      <c r="P29" s="8"/>
      <c r="Q29" s="5"/>
      <c r="R29" s="9" t="str">
        <f t="shared" ref="R29:R33" si="40">IF(Q29="","",IF(Q29=S29,"△",IF(Q29&gt;S29,"○","●")))</f>
        <v/>
      </c>
      <c r="S29" s="8"/>
      <c r="T29" s="5"/>
      <c r="U29" s="9" t="str">
        <f t="shared" ref="U29:U34" si="41">IF(T29="","",IF(T29=V29,"△",IF(T29&gt;V29,"○","●")))</f>
        <v/>
      </c>
      <c r="V29" s="8"/>
      <c r="W29" s="5"/>
      <c r="X29" s="9" t="str">
        <f t="shared" ref="X29:X35" si="42">IF(W29="","",IF(W29=Y29,"△",IF(W29&gt;Y29,"○","●")))</f>
        <v/>
      </c>
      <c r="Y29" s="8"/>
      <c r="Z29" s="10">
        <f>COUNTIF($B29:$Y29,Z$37)</f>
        <v>0</v>
      </c>
      <c r="AA29" s="10">
        <f>COUNTIF($B29:$Y29,AA$37)</f>
        <v>0</v>
      </c>
      <c r="AB29" s="10">
        <f>COUNTIF($B29:$Y29,AB$37)</f>
        <v>0</v>
      </c>
      <c r="AC29" s="10">
        <f>Z29*3+AB29</f>
        <v>0</v>
      </c>
      <c r="AD29" s="10">
        <f>SUMIF($B$37:$Y$37,AD$16,$B29:$Y29)</f>
        <v>0</v>
      </c>
      <c r="AE29" s="10">
        <f>SUMIF($B$37:$Y$37,AE$16,$B29:$Y29)</f>
        <v>0</v>
      </c>
      <c r="AF29" s="10">
        <f>IFERROR(AD29-AE29,"")</f>
        <v>0</v>
      </c>
      <c r="AG29" s="10">
        <f>SUMPRODUCT(($AC$29:$AC$36*10^5+$AF$29:$AF$36&gt;AC29*10^5+AF29)*1)+1</f>
        <v>5</v>
      </c>
    </row>
    <row r="30" spans="1:33" ht="27.75" customHeight="1">
      <c r="A30" s="40" t="s">
        <v>50</v>
      </c>
      <c r="B30" s="9" t="str">
        <f>IF(G29="","",G29)</f>
        <v/>
      </c>
      <c r="C30" s="9" t="str">
        <f>IF(B30="","",IF(B30=D30,"△",IF(B30&gt;D30,"○","●")))</f>
        <v/>
      </c>
      <c r="D30" s="11" t="str">
        <f>IF(E29="","",E29)</f>
        <v/>
      </c>
      <c r="E30" s="49" t="s">
        <v>34</v>
      </c>
      <c r="F30" s="50"/>
      <c r="G30" s="51"/>
      <c r="H30" s="5"/>
      <c r="I30" s="6" t="str">
        <f t="shared" si="37"/>
        <v/>
      </c>
      <c r="J30" s="7"/>
      <c r="K30" s="5"/>
      <c r="L30" s="6" t="str">
        <f t="shared" si="38"/>
        <v/>
      </c>
      <c r="M30" s="8"/>
      <c r="N30" s="5">
        <v>0</v>
      </c>
      <c r="O30" s="9" t="str">
        <f t="shared" si="39"/>
        <v>●</v>
      </c>
      <c r="P30" s="8">
        <v>9</v>
      </c>
      <c r="Q30" s="5">
        <v>2</v>
      </c>
      <c r="R30" s="9" t="str">
        <f t="shared" si="40"/>
        <v>●</v>
      </c>
      <c r="S30" s="8">
        <v>6</v>
      </c>
      <c r="T30" s="5"/>
      <c r="U30" s="9" t="str">
        <f t="shared" si="41"/>
        <v/>
      </c>
      <c r="V30" s="8"/>
      <c r="W30" s="5"/>
      <c r="X30" s="9" t="str">
        <f t="shared" si="42"/>
        <v/>
      </c>
      <c r="Y30" s="8"/>
      <c r="Z30" s="10">
        <f t="shared" ref="Z30:AB36" si="43">COUNTIF($B30:$Y30,Z$37)</f>
        <v>0</v>
      </c>
      <c r="AA30" s="10">
        <f t="shared" si="43"/>
        <v>2</v>
      </c>
      <c r="AB30" s="10">
        <f t="shared" si="43"/>
        <v>0</v>
      </c>
      <c r="AC30" s="10">
        <f t="shared" ref="AC30:AC36" si="44">Z30*3+AB30</f>
        <v>0</v>
      </c>
      <c r="AD30" s="10">
        <f t="shared" ref="AD30:AE36" si="45">SUMIF($B$37:$Y$37,AD$16,$B30:$Y30)</f>
        <v>2</v>
      </c>
      <c r="AE30" s="10">
        <f t="shared" si="45"/>
        <v>15</v>
      </c>
      <c r="AF30" s="10">
        <f t="shared" ref="AF30:AF36" si="46">IFERROR(AD30-AE30,"")</f>
        <v>-13</v>
      </c>
      <c r="AG30" s="10">
        <f t="shared" ref="AG30:AG36" si="47">SUMPRODUCT(($AC$29:$AC$36*10^5+$AF$29:$AF$36&gt;AC30*10^5+AF30)*1)+1</f>
        <v>7</v>
      </c>
    </row>
    <row r="31" spans="1:33" ht="27.75" customHeight="1">
      <c r="A31" s="41" t="s">
        <v>13</v>
      </c>
      <c r="B31" s="9" t="str">
        <f>IF(J29="","",J29)</f>
        <v/>
      </c>
      <c r="C31" s="9" t="str">
        <f>IF(B31="","",IF(B31=D31,"△",IF(B31&gt;D31,"○","●")))</f>
        <v/>
      </c>
      <c r="D31" s="11" t="str">
        <f>IF(H29="","",H29)</f>
        <v/>
      </c>
      <c r="E31" s="12" t="str">
        <f>IF(J30="","",J30)</f>
        <v/>
      </c>
      <c r="F31" s="9" t="str">
        <f>IF(E31="","",IF(E31=G31,"△",IF(E31&gt;G31,"○","●")))</f>
        <v/>
      </c>
      <c r="G31" s="11" t="str">
        <f>IF(H30="","",H30)</f>
        <v/>
      </c>
      <c r="H31" s="49" t="s">
        <v>34</v>
      </c>
      <c r="I31" s="50"/>
      <c r="J31" s="51"/>
      <c r="K31" s="5">
        <v>2</v>
      </c>
      <c r="L31" s="6" t="str">
        <f t="shared" si="38"/>
        <v>△</v>
      </c>
      <c r="M31" s="8">
        <v>2</v>
      </c>
      <c r="N31" s="5"/>
      <c r="O31" s="9" t="str">
        <f t="shared" si="39"/>
        <v/>
      </c>
      <c r="P31" s="8"/>
      <c r="Q31" s="5"/>
      <c r="R31" s="9" t="str">
        <f t="shared" si="40"/>
        <v/>
      </c>
      <c r="S31" s="8"/>
      <c r="T31" s="5"/>
      <c r="U31" s="9" t="str">
        <f t="shared" si="41"/>
        <v/>
      </c>
      <c r="V31" s="8"/>
      <c r="W31" s="5"/>
      <c r="X31" s="9" t="str">
        <f t="shared" si="42"/>
        <v/>
      </c>
      <c r="Y31" s="8"/>
      <c r="Z31" s="10">
        <f t="shared" si="43"/>
        <v>0</v>
      </c>
      <c r="AA31" s="10">
        <f t="shared" si="43"/>
        <v>0</v>
      </c>
      <c r="AB31" s="10">
        <f t="shared" si="43"/>
        <v>1</v>
      </c>
      <c r="AC31" s="10">
        <f t="shared" si="44"/>
        <v>1</v>
      </c>
      <c r="AD31" s="10">
        <f t="shared" si="45"/>
        <v>2</v>
      </c>
      <c r="AE31" s="10">
        <f t="shared" si="45"/>
        <v>2</v>
      </c>
      <c r="AF31" s="10">
        <f t="shared" si="46"/>
        <v>0</v>
      </c>
      <c r="AG31" s="10">
        <f t="shared" si="47"/>
        <v>4</v>
      </c>
    </row>
    <row r="32" spans="1:33" ht="27.75" customHeight="1">
      <c r="A32" s="40" t="s">
        <v>38</v>
      </c>
      <c r="B32" s="9" t="str">
        <f>IF(M29="","",M29)</f>
        <v/>
      </c>
      <c r="C32" s="9" t="str">
        <f>IF(B32="","",IF(B32=D32,"△",IF(B32&gt;D32,"○","●")))</f>
        <v/>
      </c>
      <c r="D32" s="11" t="str">
        <f>IF(K29="","",K29)</f>
        <v/>
      </c>
      <c r="E32" s="12" t="str">
        <f>IF(M30="","",M30)</f>
        <v/>
      </c>
      <c r="F32" s="9" t="str">
        <f>IF(E32="","",IF(E32=G32,"△",IF(E32&gt;G32,"○","●")))</f>
        <v/>
      </c>
      <c r="G32" s="11" t="str">
        <f>IF(K30="","",K30)</f>
        <v/>
      </c>
      <c r="H32" s="12">
        <f>IF(M31="","",M31)</f>
        <v>2</v>
      </c>
      <c r="I32" s="9" t="str">
        <f>IF(H32="","",IF(H32=J32,"△",IF(H32&gt;J32,"○","●")))</f>
        <v>△</v>
      </c>
      <c r="J32" s="11">
        <f>IF(K31="","",K31)</f>
        <v>2</v>
      </c>
      <c r="K32" s="49" t="s">
        <v>34</v>
      </c>
      <c r="L32" s="50"/>
      <c r="M32" s="51"/>
      <c r="N32" s="5"/>
      <c r="O32" s="9" t="str">
        <f t="shared" si="39"/>
        <v/>
      </c>
      <c r="P32" s="8"/>
      <c r="Q32" s="5"/>
      <c r="R32" s="9" t="str">
        <f t="shared" si="40"/>
        <v/>
      </c>
      <c r="S32" s="8"/>
      <c r="T32" s="5"/>
      <c r="U32" s="9" t="str">
        <f t="shared" si="41"/>
        <v/>
      </c>
      <c r="V32" s="8"/>
      <c r="W32" s="5">
        <v>4</v>
      </c>
      <c r="X32" s="9" t="str">
        <f t="shared" si="42"/>
        <v>○</v>
      </c>
      <c r="Y32" s="8">
        <v>0</v>
      </c>
      <c r="Z32" s="10">
        <f t="shared" si="43"/>
        <v>1</v>
      </c>
      <c r="AA32" s="10">
        <f t="shared" si="43"/>
        <v>0</v>
      </c>
      <c r="AB32" s="10">
        <f t="shared" si="43"/>
        <v>1</v>
      </c>
      <c r="AC32" s="10">
        <f t="shared" si="44"/>
        <v>4</v>
      </c>
      <c r="AD32" s="10">
        <f t="shared" si="45"/>
        <v>6</v>
      </c>
      <c r="AE32" s="10">
        <f t="shared" si="45"/>
        <v>2</v>
      </c>
      <c r="AF32" s="10">
        <f t="shared" si="46"/>
        <v>4</v>
      </c>
      <c r="AG32" s="10">
        <f t="shared" si="47"/>
        <v>2</v>
      </c>
    </row>
    <row r="33" spans="1:38" ht="27.75" customHeight="1">
      <c r="A33" s="44" t="s">
        <v>9</v>
      </c>
      <c r="B33" s="13" t="str">
        <f>IF(P29="","",P29)</f>
        <v/>
      </c>
      <c r="C33" s="14" t="str">
        <f t="shared" ref="C33:C36" si="48">IF(B33="","",IF(B33=D33,"△",IF(B33&gt;D33,"○","●")))</f>
        <v/>
      </c>
      <c r="D33" s="14" t="str">
        <f>IF(N29="","",N29)</f>
        <v/>
      </c>
      <c r="E33" s="13">
        <f>IF(P30="","",P30)</f>
        <v>9</v>
      </c>
      <c r="F33" s="14" t="str">
        <f t="shared" ref="F33:F36" si="49">IF(E33="","",IF(E33=G33,"△",IF(E33&gt;G33,"○","●")))</f>
        <v>○</v>
      </c>
      <c r="G33" s="15">
        <f>IF(N30="","",N30)</f>
        <v>0</v>
      </c>
      <c r="H33" s="14" t="str">
        <f>IF(P31="","",P31)</f>
        <v/>
      </c>
      <c r="I33" s="14" t="str">
        <f t="shared" ref="I33:I36" si="50">IF(H33="","",IF(H33=J33,"△",IF(H33&gt;J33,"○","●")))</f>
        <v/>
      </c>
      <c r="J33" s="14" t="str">
        <f>IF(N31="","",N31)</f>
        <v/>
      </c>
      <c r="K33" s="13" t="str">
        <f>IF(P32="","",P32)</f>
        <v/>
      </c>
      <c r="L33" s="14" t="str">
        <f t="shared" ref="L33:L36" si="51">IF(K33="","",IF(K33=M33,"△",IF(K33&gt;M33,"○","●")))</f>
        <v/>
      </c>
      <c r="M33" s="15" t="str">
        <f>IF(N32="","",N32)</f>
        <v/>
      </c>
      <c r="N33" s="49" t="s">
        <v>34</v>
      </c>
      <c r="O33" s="50"/>
      <c r="P33" s="51"/>
      <c r="Q33" s="5"/>
      <c r="R33" s="9" t="str">
        <f t="shared" si="40"/>
        <v/>
      </c>
      <c r="S33" s="8"/>
      <c r="T33" s="5"/>
      <c r="U33" s="9" t="str">
        <f t="shared" si="41"/>
        <v/>
      </c>
      <c r="V33" s="8"/>
      <c r="W33" s="5">
        <v>12</v>
      </c>
      <c r="X33" s="9" t="str">
        <f t="shared" si="42"/>
        <v>○</v>
      </c>
      <c r="Y33" s="8">
        <v>0</v>
      </c>
      <c r="Z33" s="10">
        <f t="shared" si="43"/>
        <v>2</v>
      </c>
      <c r="AA33" s="10">
        <f t="shared" si="43"/>
        <v>0</v>
      </c>
      <c r="AB33" s="10">
        <f t="shared" si="43"/>
        <v>0</v>
      </c>
      <c r="AC33" s="10">
        <f t="shared" si="44"/>
        <v>6</v>
      </c>
      <c r="AD33" s="10">
        <f t="shared" si="45"/>
        <v>21</v>
      </c>
      <c r="AE33" s="10">
        <f t="shared" si="45"/>
        <v>0</v>
      </c>
      <c r="AF33" s="10">
        <f t="shared" si="46"/>
        <v>21</v>
      </c>
      <c r="AG33" s="10">
        <f t="shared" si="47"/>
        <v>1</v>
      </c>
    </row>
    <row r="34" spans="1:38" ht="27.75" customHeight="1">
      <c r="A34" s="45" t="s">
        <v>37</v>
      </c>
      <c r="B34" s="13" t="str">
        <f>IF(S29="","",S29)</f>
        <v/>
      </c>
      <c r="C34" s="14" t="str">
        <f t="shared" si="48"/>
        <v/>
      </c>
      <c r="D34" s="14" t="str">
        <f>IF(Q29="","",Q29)</f>
        <v/>
      </c>
      <c r="E34" s="13">
        <f>IF(S30="","",S30)</f>
        <v>6</v>
      </c>
      <c r="F34" s="14" t="str">
        <f t="shared" si="49"/>
        <v>○</v>
      </c>
      <c r="G34" s="15">
        <f>IF(Q30="","",Q30)</f>
        <v>2</v>
      </c>
      <c r="H34" s="14" t="str">
        <f>IF(S31="","",S31)</f>
        <v/>
      </c>
      <c r="I34" s="14" t="str">
        <f t="shared" si="50"/>
        <v/>
      </c>
      <c r="J34" s="14" t="str">
        <f>IF(Q31="","",Q31)</f>
        <v/>
      </c>
      <c r="K34" s="13" t="str">
        <f>IF(S32="","",S32)</f>
        <v/>
      </c>
      <c r="L34" s="14" t="str">
        <f t="shared" si="51"/>
        <v/>
      </c>
      <c r="M34" s="15" t="str">
        <f>IF(Q32="","",Q32)</f>
        <v/>
      </c>
      <c r="N34" s="16" t="str">
        <f>IF(S33="","",S33)</f>
        <v/>
      </c>
      <c r="O34" s="17" t="str">
        <f t="shared" ref="O34:O36" si="52">IF(N34="","",IF(N34=P34,"△",IF(N34&gt;P34,"○","●")))</f>
        <v/>
      </c>
      <c r="P34" s="18" t="str">
        <f>IF(Q33="","",Q33)</f>
        <v/>
      </c>
      <c r="Q34" s="49" t="s">
        <v>34</v>
      </c>
      <c r="R34" s="50"/>
      <c r="S34" s="51"/>
      <c r="T34" s="5"/>
      <c r="U34" s="9" t="str">
        <f t="shared" si="41"/>
        <v/>
      </c>
      <c r="V34" s="8"/>
      <c r="W34" s="5"/>
      <c r="X34" s="9" t="str">
        <f t="shared" si="42"/>
        <v/>
      </c>
      <c r="Y34" s="8"/>
      <c r="Z34" s="10">
        <f t="shared" si="43"/>
        <v>1</v>
      </c>
      <c r="AA34" s="10">
        <f t="shared" si="43"/>
        <v>0</v>
      </c>
      <c r="AB34" s="10">
        <f t="shared" si="43"/>
        <v>0</v>
      </c>
      <c r="AC34" s="10">
        <f t="shared" si="44"/>
        <v>3</v>
      </c>
      <c r="AD34" s="10">
        <f t="shared" si="45"/>
        <v>6</v>
      </c>
      <c r="AE34" s="10">
        <f t="shared" si="45"/>
        <v>2</v>
      </c>
      <c r="AF34" s="10">
        <f t="shared" si="46"/>
        <v>4</v>
      </c>
      <c r="AG34" s="10">
        <f t="shared" si="47"/>
        <v>3</v>
      </c>
    </row>
    <row r="35" spans="1:38" ht="27.75" customHeight="1">
      <c r="A35" s="41" t="s">
        <v>12</v>
      </c>
      <c r="B35" s="13" t="str">
        <f>IF(V29="","",V29)</f>
        <v/>
      </c>
      <c r="C35" s="14" t="str">
        <f t="shared" si="48"/>
        <v/>
      </c>
      <c r="D35" s="14" t="str">
        <f>IF(T29="","",T29)</f>
        <v/>
      </c>
      <c r="E35" s="13" t="str">
        <f>IF(V30="","",V30)</f>
        <v/>
      </c>
      <c r="F35" s="14" t="str">
        <f t="shared" si="49"/>
        <v/>
      </c>
      <c r="G35" s="15" t="str">
        <f>IF(T30="","",T30)</f>
        <v/>
      </c>
      <c r="H35" s="14" t="str">
        <f>IF(V31="","",V31)</f>
        <v/>
      </c>
      <c r="I35" s="14" t="str">
        <f t="shared" si="50"/>
        <v/>
      </c>
      <c r="J35" s="14" t="str">
        <f>IF(T31="","",T31)</f>
        <v/>
      </c>
      <c r="K35" s="13" t="str">
        <f>IF(V32="","",V32)</f>
        <v/>
      </c>
      <c r="L35" s="14" t="str">
        <f t="shared" si="51"/>
        <v/>
      </c>
      <c r="M35" s="15" t="str">
        <f>IF(T32="","",T32)</f>
        <v/>
      </c>
      <c r="N35" s="13" t="str">
        <f>IF(V33="","",V33)</f>
        <v/>
      </c>
      <c r="O35" s="14" t="str">
        <f t="shared" si="52"/>
        <v/>
      </c>
      <c r="P35" s="15" t="str">
        <f>IF(T33="","",T33)</f>
        <v/>
      </c>
      <c r="Q35" s="13" t="str">
        <f>IF(V34="","",V34)</f>
        <v/>
      </c>
      <c r="R35" s="14" t="str">
        <f t="shared" ref="R35:R36" si="53">IF(Q35="","",IF(Q35=S35,"△",IF(Q35&gt;S35,"○","●")))</f>
        <v/>
      </c>
      <c r="S35" s="19" t="str">
        <f>IF(T34="","",T34)</f>
        <v/>
      </c>
      <c r="T35" s="49" t="s">
        <v>34</v>
      </c>
      <c r="U35" s="50"/>
      <c r="V35" s="51"/>
      <c r="W35" s="5"/>
      <c r="X35" s="9" t="str">
        <f t="shared" si="42"/>
        <v/>
      </c>
      <c r="Y35" s="8"/>
      <c r="Z35" s="10">
        <f t="shared" si="43"/>
        <v>0</v>
      </c>
      <c r="AA35" s="10">
        <f t="shared" si="43"/>
        <v>0</v>
      </c>
      <c r="AB35" s="10">
        <f t="shared" si="43"/>
        <v>0</v>
      </c>
      <c r="AC35" s="10">
        <f t="shared" si="44"/>
        <v>0</v>
      </c>
      <c r="AD35" s="10">
        <f t="shared" si="45"/>
        <v>0</v>
      </c>
      <c r="AE35" s="10">
        <f t="shared" si="45"/>
        <v>0</v>
      </c>
      <c r="AF35" s="10">
        <f t="shared" si="46"/>
        <v>0</v>
      </c>
      <c r="AG35" s="10">
        <f t="shared" si="47"/>
        <v>5</v>
      </c>
    </row>
    <row r="36" spans="1:38" ht="27.75" customHeight="1">
      <c r="A36" s="42" t="s">
        <v>10</v>
      </c>
      <c r="B36" s="13" t="str">
        <f>IF(Y29="","",Y29)</f>
        <v/>
      </c>
      <c r="C36" s="14" t="str">
        <f t="shared" si="48"/>
        <v/>
      </c>
      <c r="D36" s="14" t="str">
        <f>IF(W29="","",W29)</f>
        <v/>
      </c>
      <c r="E36" s="13" t="str">
        <f>IF(Y30="","",Y30)</f>
        <v/>
      </c>
      <c r="F36" s="14" t="str">
        <f t="shared" si="49"/>
        <v/>
      </c>
      <c r="G36" s="15" t="str">
        <f>IF(W30="","",W30)</f>
        <v/>
      </c>
      <c r="H36" s="14" t="str">
        <f>IF(Y31="","",Y31)</f>
        <v/>
      </c>
      <c r="I36" s="14" t="str">
        <f t="shared" si="50"/>
        <v/>
      </c>
      <c r="J36" s="14" t="str">
        <f>IF(W31="","",W31)</f>
        <v/>
      </c>
      <c r="K36" s="13">
        <f>IF(Y32="","",Y32)</f>
        <v>0</v>
      </c>
      <c r="L36" s="14" t="str">
        <f t="shared" si="51"/>
        <v>●</v>
      </c>
      <c r="M36" s="15">
        <f>IF(W32="","",W32)</f>
        <v>4</v>
      </c>
      <c r="N36" s="12">
        <f>IF(Y33="","",Y33)</f>
        <v>0</v>
      </c>
      <c r="O36" s="9" t="str">
        <f t="shared" si="52"/>
        <v>●</v>
      </c>
      <c r="P36" s="11">
        <f>IF(W33="","",W33)</f>
        <v>12</v>
      </c>
      <c r="Q36" s="12" t="str">
        <f>IF(Y34="","",Y34)</f>
        <v/>
      </c>
      <c r="R36" s="9" t="str">
        <f t="shared" si="53"/>
        <v/>
      </c>
      <c r="S36" s="20" t="str">
        <f>IF(W34="","",W34)</f>
        <v/>
      </c>
      <c r="T36" s="21" t="str">
        <f>IF(Y35="","",Y35)</f>
        <v/>
      </c>
      <c r="U36" s="22" t="str">
        <f>IF(T36="","",IF(T36=V36,"△",IF(T36&gt;V36,"○","●")))</f>
        <v/>
      </c>
      <c r="V36" s="15" t="str">
        <f>IF(W35="","",W35)</f>
        <v/>
      </c>
      <c r="W36" s="49" t="s">
        <v>34</v>
      </c>
      <c r="X36" s="50"/>
      <c r="Y36" s="51"/>
      <c r="Z36" s="10">
        <f t="shared" si="43"/>
        <v>0</v>
      </c>
      <c r="AA36" s="10">
        <f t="shared" si="43"/>
        <v>2</v>
      </c>
      <c r="AB36" s="10">
        <f t="shared" si="43"/>
        <v>0</v>
      </c>
      <c r="AC36" s="10">
        <f t="shared" si="44"/>
        <v>0</v>
      </c>
      <c r="AD36" s="10">
        <f t="shared" si="45"/>
        <v>0</v>
      </c>
      <c r="AE36" s="10">
        <f t="shared" si="45"/>
        <v>16</v>
      </c>
      <c r="AF36" s="10">
        <f t="shared" si="46"/>
        <v>-16</v>
      </c>
      <c r="AG36" s="10">
        <f t="shared" si="47"/>
        <v>8</v>
      </c>
    </row>
    <row r="37" spans="1:38" ht="11.25" customHeight="1">
      <c r="A37" s="26"/>
      <c r="B37" s="27" t="s">
        <v>25</v>
      </c>
      <c r="C37" s="28"/>
      <c r="D37" s="28" t="s">
        <v>26</v>
      </c>
      <c r="E37" s="28" t="s">
        <v>25</v>
      </c>
      <c r="F37" s="28"/>
      <c r="G37" s="28" t="s">
        <v>26</v>
      </c>
      <c r="H37" s="28" t="s">
        <v>25</v>
      </c>
      <c r="I37" s="28"/>
      <c r="J37" s="28" t="s">
        <v>26</v>
      </c>
      <c r="K37" s="28" t="s">
        <v>25</v>
      </c>
      <c r="L37" s="28"/>
      <c r="M37" s="28" t="s">
        <v>26</v>
      </c>
      <c r="N37" s="28" t="s">
        <v>25</v>
      </c>
      <c r="O37" s="28"/>
      <c r="P37" s="28" t="s">
        <v>26</v>
      </c>
      <c r="Q37" s="28" t="s">
        <v>25</v>
      </c>
      <c r="R37" s="28"/>
      <c r="S37" s="28" t="s">
        <v>26</v>
      </c>
      <c r="T37" s="28" t="s">
        <v>25</v>
      </c>
      <c r="U37" s="28"/>
      <c r="V37" s="28" t="s">
        <v>26</v>
      </c>
      <c r="W37" s="28" t="s">
        <v>25</v>
      </c>
      <c r="X37" s="28"/>
      <c r="Y37" s="28" t="s">
        <v>26</v>
      </c>
      <c r="Z37" s="29" t="s">
        <v>27</v>
      </c>
      <c r="AA37" s="29" t="s">
        <v>29</v>
      </c>
      <c r="AB37" s="29" t="s">
        <v>30</v>
      </c>
      <c r="AC37" s="26"/>
      <c r="AD37" s="26"/>
      <c r="AE37" s="26"/>
      <c r="AF37" s="26"/>
      <c r="AG37" s="26"/>
    </row>
    <row r="38" spans="1:38" ht="11.2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1"/>
      <c r="AJ38" s="49"/>
      <c r="AK38" s="50"/>
      <c r="AL38" s="51"/>
    </row>
    <row r="39" spans="1:38" ht="11.25" customHeight="1">
      <c r="A39" s="3"/>
      <c r="B39" s="3"/>
      <c r="C39" s="3"/>
      <c r="D39" s="3"/>
      <c r="E39" s="3"/>
      <c r="F39" s="3"/>
      <c r="G39" s="3"/>
      <c r="H39" s="3"/>
      <c r="I39" s="3"/>
      <c r="J39" s="4" t="str">
        <f>IF(COUNT(I39,K39)&lt;2,"",TEXT(I39-K39,"○;●;△"))</f>
        <v/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53" t="s">
        <v>35</v>
      </c>
      <c r="AC39" s="54"/>
      <c r="AD39" s="54"/>
      <c r="AE39" s="54"/>
      <c r="AF39" s="54"/>
      <c r="AG39" s="54"/>
    </row>
    <row r="40" spans="1:38" ht="27.75" customHeight="1">
      <c r="A40" s="36" t="s">
        <v>44</v>
      </c>
      <c r="B40" s="55" t="str">
        <f>A41</f>
        <v>七飯・shi</v>
      </c>
      <c r="C40" s="56"/>
      <c r="D40" s="56"/>
      <c r="E40" s="56" t="str">
        <f>A42</f>
        <v>日　吉</v>
      </c>
      <c r="F40" s="57"/>
      <c r="G40" s="56"/>
      <c r="H40" s="56" t="str">
        <f>A43</f>
        <v>スクール</v>
      </c>
      <c r="I40" s="56"/>
      <c r="J40" s="56"/>
      <c r="K40" s="56" t="str">
        <f>A44</f>
        <v>浜　分</v>
      </c>
      <c r="L40" s="56"/>
      <c r="M40" s="58"/>
      <c r="N40" s="58" t="str">
        <f>A45</f>
        <v>松　前</v>
      </c>
      <c r="O40" s="46"/>
      <c r="P40" s="47"/>
      <c r="Q40" s="58" t="str">
        <f>A46</f>
        <v>アスルクラロ</v>
      </c>
      <c r="R40" s="46"/>
      <c r="S40" s="47"/>
      <c r="T40" s="58" t="str">
        <f>A47</f>
        <v>港</v>
      </c>
      <c r="U40" s="46"/>
      <c r="V40" s="47"/>
      <c r="W40" s="58" t="str">
        <f>A48</f>
        <v>サン・スポ2nd</v>
      </c>
      <c r="X40" s="46"/>
      <c r="Y40" s="47"/>
      <c r="Z40" s="34" t="s">
        <v>18</v>
      </c>
      <c r="AA40" s="33" t="s">
        <v>19</v>
      </c>
      <c r="AB40" s="33" t="s">
        <v>20</v>
      </c>
      <c r="AC40" s="36" t="s">
        <v>21</v>
      </c>
      <c r="AD40" s="36" t="s">
        <v>22</v>
      </c>
      <c r="AE40" s="36" t="s">
        <v>23</v>
      </c>
      <c r="AF40" s="36" t="s">
        <v>32</v>
      </c>
      <c r="AG40" s="36" t="s">
        <v>24</v>
      </c>
    </row>
    <row r="41" spans="1:38" ht="27.75" customHeight="1">
      <c r="A41" s="2" t="s">
        <v>36</v>
      </c>
      <c r="B41" s="49" t="s">
        <v>34</v>
      </c>
      <c r="C41" s="50"/>
      <c r="D41" s="51"/>
      <c r="E41" s="5">
        <v>0</v>
      </c>
      <c r="F41" s="6" t="str">
        <f t="shared" ref="F41" si="54">IF(E41="","",IF(E41=G41,"△",IF(E41&gt;G41,"○","●")))</f>
        <v>●</v>
      </c>
      <c r="G41" s="7">
        <v>6</v>
      </c>
      <c r="H41" s="5">
        <v>0</v>
      </c>
      <c r="I41" s="6" t="str">
        <f t="shared" ref="I41:I42" si="55">IF(H41="","",IF(H41=J41,"△",IF(H41&gt;J41,"○","●")))</f>
        <v>●</v>
      </c>
      <c r="J41" s="7">
        <v>7</v>
      </c>
      <c r="K41" s="5"/>
      <c r="L41" s="6" t="str">
        <f t="shared" ref="L41:L43" si="56">IF(K41="","",IF(K41=M41,"△",IF(K41&gt;M41,"○","●")))</f>
        <v/>
      </c>
      <c r="M41" s="8"/>
      <c r="N41" s="5"/>
      <c r="O41" s="9" t="str">
        <f t="shared" ref="O41:O44" si="57">IF(N41="","",IF(N41=P41,"△",IF(N41&gt;P41,"○","●")))</f>
        <v/>
      </c>
      <c r="P41" s="8"/>
      <c r="Q41" s="5"/>
      <c r="R41" s="9" t="str">
        <f t="shared" ref="R41:R45" si="58">IF(Q41="","",IF(Q41=S41,"△",IF(Q41&gt;S41,"○","●")))</f>
        <v/>
      </c>
      <c r="S41" s="8"/>
      <c r="T41" s="5"/>
      <c r="U41" s="9" t="str">
        <f t="shared" ref="U41:U46" si="59">IF(T41="","",IF(T41=V41,"△",IF(T41&gt;V41,"○","●")))</f>
        <v/>
      </c>
      <c r="V41" s="8"/>
      <c r="W41" s="5"/>
      <c r="X41" s="9" t="str">
        <f t="shared" ref="X41:X47" si="60">IF(W41="","",IF(W41=Y41,"△",IF(W41&gt;Y41,"○","●")))</f>
        <v/>
      </c>
      <c r="Y41" s="8"/>
      <c r="Z41" s="10">
        <f>COUNTIF($B41:$Y41,Z$49)</f>
        <v>0</v>
      </c>
      <c r="AA41" s="10">
        <f>COUNTIF($B41:$Y41,AA$49)</f>
        <v>2</v>
      </c>
      <c r="AB41" s="10">
        <f>COUNTIF($B41:$Y41,AB$49)</f>
        <v>0</v>
      </c>
      <c r="AC41" s="10">
        <f>Z41*3+AB41</f>
        <v>0</v>
      </c>
      <c r="AD41" s="10">
        <f t="shared" ref="AD41:AE48" si="61">SUMIF($B$49:$Y$49,AD$16,$B41:$Y41)</f>
        <v>0</v>
      </c>
      <c r="AE41" s="10">
        <f t="shared" si="61"/>
        <v>13</v>
      </c>
      <c r="AF41" s="10">
        <f>IFERROR(AD41-AE41,"")</f>
        <v>-13</v>
      </c>
      <c r="AG41" s="10">
        <f>SUMPRODUCT(($AC$41:$AC$48*10^5+$AF$41:$AF$48&gt;AC41*10^5+AF41)*1)+1</f>
        <v>8</v>
      </c>
    </row>
    <row r="42" spans="1:38" ht="27.75" customHeight="1">
      <c r="A42" s="36" t="s">
        <v>31</v>
      </c>
      <c r="B42" s="9">
        <f>IF(G41="","",G41)</f>
        <v>6</v>
      </c>
      <c r="C42" s="9" t="str">
        <f>IF(B42="","",IF(B42=D42,"△",IF(B42&gt;D42,"○","●")))</f>
        <v>○</v>
      </c>
      <c r="D42" s="11">
        <f>IF(E41="","",E41)</f>
        <v>0</v>
      </c>
      <c r="E42" s="49" t="s">
        <v>34</v>
      </c>
      <c r="F42" s="50"/>
      <c r="G42" s="51"/>
      <c r="H42" s="5"/>
      <c r="I42" s="6" t="str">
        <f t="shared" si="55"/>
        <v/>
      </c>
      <c r="J42" s="7"/>
      <c r="K42" s="5"/>
      <c r="L42" s="6" t="str">
        <f t="shared" si="56"/>
        <v/>
      </c>
      <c r="M42" s="8"/>
      <c r="N42" s="5"/>
      <c r="O42" s="9" t="str">
        <f t="shared" si="57"/>
        <v/>
      </c>
      <c r="P42" s="8"/>
      <c r="Q42" s="5"/>
      <c r="R42" s="9" t="str">
        <f t="shared" si="58"/>
        <v/>
      </c>
      <c r="S42" s="8"/>
      <c r="T42" s="5"/>
      <c r="U42" s="9" t="str">
        <f t="shared" si="59"/>
        <v/>
      </c>
      <c r="V42" s="8"/>
      <c r="W42" s="5"/>
      <c r="X42" s="9" t="str">
        <f t="shared" si="60"/>
        <v/>
      </c>
      <c r="Y42" s="8"/>
      <c r="Z42" s="10">
        <f t="shared" ref="Z42:AB48" si="62">COUNTIF($B42:$Y42,Z$49)</f>
        <v>1</v>
      </c>
      <c r="AA42" s="10">
        <f t="shared" si="62"/>
        <v>0</v>
      </c>
      <c r="AB42" s="10">
        <f t="shared" si="62"/>
        <v>0</v>
      </c>
      <c r="AC42" s="10">
        <f t="shared" ref="AC42:AC48" si="63">Z42*3+AB42</f>
        <v>3</v>
      </c>
      <c r="AD42" s="10">
        <f t="shared" si="61"/>
        <v>6</v>
      </c>
      <c r="AE42" s="10">
        <f t="shared" si="61"/>
        <v>0</v>
      </c>
      <c r="AF42" s="10">
        <f t="shared" ref="AF42:AF48" si="64">IFERROR(AD42-AE42,"")</f>
        <v>6</v>
      </c>
      <c r="AG42" s="10">
        <f t="shared" ref="AG42:AG48" si="65">SUMPRODUCT(($AC$41:$AC$48*10^5+$AF$41:$AF$48&gt;AC42*10^5+AF42)*1)+1</f>
        <v>2</v>
      </c>
    </row>
    <row r="43" spans="1:38" ht="27.75" customHeight="1">
      <c r="A43" s="36" t="s">
        <v>7</v>
      </c>
      <c r="B43" s="9">
        <f>IF(J41="","",J41)</f>
        <v>7</v>
      </c>
      <c r="C43" s="9" t="str">
        <f>IF(B43="","",IF(B43=D43,"△",IF(B43&gt;D43,"○","●")))</f>
        <v>○</v>
      </c>
      <c r="D43" s="11">
        <f>IF(H41="","",H41)</f>
        <v>0</v>
      </c>
      <c r="E43" s="12" t="str">
        <f>IF(J42="","",J42)</f>
        <v/>
      </c>
      <c r="F43" s="9" t="str">
        <f>IF(E43="","",IF(E43=G43,"△",IF(E43&gt;G43,"○","●")))</f>
        <v/>
      </c>
      <c r="G43" s="11" t="str">
        <f>IF(H42="","",H42)</f>
        <v/>
      </c>
      <c r="H43" s="49" t="s">
        <v>34</v>
      </c>
      <c r="I43" s="50"/>
      <c r="J43" s="51"/>
      <c r="K43" s="5"/>
      <c r="L43" s="6" t="str">
        <f t="shared" si="56"/>
        <v/>
      </c>
      <c r="M43" s="8"/>
      <c r="N43" s="5"/>
      <c r="O43" s="9" t="str">
        <f t="shared" si="57"/>
        <v/>
      </c>
      <c r="P43" s="8"/>
      <c r="Q43" s="5"/>
      <c r="R43" s="9" t="str">
        <f t="shared" si="58"/>
        <v/>
      </c>
      <c r="S43" s="8"/>
      <c r="T43" s="5"/>
      <c r="U43" s="9" t="str">
        <f t="shared" si="59"/>
        <v/>
      </c>
      <c r="V43" s="8"/>
      <c r="W43" s="5">
        <v>8</v>
      </c>
      <c r="X43" s="9" t="str">
        <f t="shared" si="60"/>
        <v>○</v>
      </c>
      <c r="Y43" s="8">
        <v>1</v>
      </c>
      <c r="Z43" s="10">
        <f t="shared" si="62"/>
        <v>2</v>
      </c>
      <c r="AA43" s="10">
        <f t="shared" si="62"/>
        <v>0</v>
      </c>
      <c r="AB43" s="10">
        <f t="shared" si="62"/>
        <v>0</v>
      </c>
      <c r="AC43" s="10">
        <f t="shared" si="63"/>
        <v>6</v>
      </c>
      <c r="AD43" s="10">
        <f t="shared" si="61"/>
        <v>15</v>
      </c>
      <c r="AE43" s="10">
        <f t="shared" si="61"/>
        <v>1</v>
      </c>
      <c r="AF43" s="10">
        <f t="shared" si="64"/>
        <v>14</v>
      </c>
      <c r="AG43" s="10">
        <f t="shared" si="65"/>
        <v>1</v>
      </c>
    </row>
    <row r="44" spans="1:38" ht="27.75" customHeight="1">
      <c r="A44" s="41" t="s">
        <v>51</v>
      </c>
      <c r="B44" s="9" t="str">
        <f>IF(M41="","",M41)</f>
        <v/>
      </c>
      <c r="C44" s="9" t="str">
        <f>IF(B44="","",IF(B44=D44,"△",IF(B44&gt;D44,"○","●")))</f>
        <v/>
      </c>
      <c r="D44" s="11" t="str">
        <f>IF(K41="","",K41)</f>
        <v/>
      </c>
      <c r="E44" s="12" t="str">
        <f>IF(M42="","",M42)</f>
        <v/>
      </c>
      <c r="F44" s="9" t="str">
        <f>IF(E44="","",IF(E44=G44,"△",IF(E44&gt;G44,"○","●")))</f>
        <v/>
      </c>
      <c r="G44" s="11" t="str">
        <f>IF(K42="","",K42)</f>
        <v/>
      </c>
      <c r="H44" s="12" t="str">
        <f>IF(M43="","",M43)</f>
        <v/>
      </c>
      <c r="I44" s="9" t="str">
        <f>IF(H44="","",IF(H44=J44,"△",IF(H44&gt;J44,"○","●")))</f>
        <v/>
      </c>
      <c r="J44" s="11" t="str">
        <f>IF(K43="","",K43)</f>
        <v/>
      </c>
      <c r="K44" s="49" t="s">
        <v>34</v>
      </c>
      <c r="L44" s="50"/>
      <c r="M44" s="51"/>
      <c r="N44" s="5">
        <v>4</v>
      </c>
      <c r="O44" s="9" t="str">
        <f t="shared" si="57"/>
        <v>○</v>
      </c>
      <c r="P44" s="8">
        <v>0</v>
      </c>
      <c r="Q44" s="5"/>
      <c r="R44" s="9" t="str">
        <f t="shared" si="58"/>
        <v/>
      </c>
      <c r="S44" s="8"/>
      <c r="T44" s="5"/>
      <c r="U44" s="9" t="str">
        <f t="shared" si="59"/>
        <v/>
      </c>
      <c r="V44" s="8"/>
      <c r="W44" s="5"/>
      <c r="X44" s="9" t="str">
        <f t="shared" si="60"/>
        <v/>
      </c>
      <c r="Y44" s="8"/>
      <c r="Z44" s="10">
        <f t="shared" si="62"/>
        <v>1</v>
      </c>
      <c r="AA44" s="10">
        <f t="shared" si="62"/>
        <v>0</v>
      </c>
      <c r="AB44" s="10">
        <f t="shared" si="62"/>
        <v>0</v>
      </c>
      <c r="AC44" s="10">
        <f t="shared" si="63"/>
        <v>3</v>
      </c>
      <c r="AD44" s="10">
        <f t="shared" si="61"/>
        <v>4</v>
      </c>
      <c r="AE44" s="10">
        <f t="shared" si="61"/>
        <v>0</v>
      </c>
      <c r="AF44" s="10">
        <f t="shared" si="64"/>
        <v>4</v>
      </c>
      <c r="AG44" s="10">
        <f t="shared" si="65"/>
        <v>3</v>
      </c>
    </row>
    <row r="45" spans="1:38" ht="27.75" customHeight="1">
      <c r="A45" s="38" t="s">
        <v>46</v>
      </c>
      <c r="B45" s="13" t="str">
        <f>IF(P41="","",P41)</f>
        <v/>
      </c>
      <c r="C45" s="14" t="str">
        <f t="shared" ref="C45:C48" si="66">IF(B45="","",IF(B45=D45,"△",IF(B45&gt;D45,"○","●")))</f>
        <v/>
      </c>
      <c r="D45" s="14" t="str">
        <f>IF(N41="","",N41)</f>
        <v/>
      </c>
      <c r="E45" s="13" t="str">
        <f>IF(P42="","",P42)</f>
        <v/>
      </c>
      <c r="F45" s="14" t="str">
        <f t="shared" ref="F45:F48" si="67">IF(E45="","",IF(E45=G45,"△",IF(E45&gt;G45,"○","●")))</f>
        <v/>
      </c>
      <c r="G45" s="15" t="str">
        <f>IF(N42="","",N42)</f>
        <v/>
      </c>
      <c r="H45" s="14" t="str">
        <f>IF(P43="","",P43)</f>
        <v/>
      </c>
      <c r="I45" s="14" t="str">
        <f t="shared" ref="I45:I48" si="68">IF(H45="","",IF(H45=J45,"△",IF(H45&gt;J45,"○","●")))</f>
        <v/>
      </c>
      <c r="J45" s="14" t="str">
        <f>IF(N43="","",N43)</f>
        <v/>
      </c>
      <c r="K45" s="13">
        <f>IF(P44="","",P44)</f>
        <v>0</v>
      </c>
      <c r="L45" s="14" t="str">
        <f t="shared" ref="L45:L48" si="69">IF(K45="","",IF(K45=M45,"△",IF(K45&gt;M45,"○","●")))</f>
        <v>●</v>
      </c>
      <c r="M45" s="15">
        <f>IF(N44="","",N44)</f>
        <v>4</v>
      </c>
      <c r="N45" s="49" t="s">
        <v>34</v>
      </c>
      <c r="O45" s="50"/>
      <c r="P45" s="51"/>
      <c r="Q45" s="5"/>
      <c r="R45" s="9" t="str">
        <f t="shared" si="58"/>
        <v/>
      </c>
      <c r="S45" s="8"/>
      <c r="T45" s="5"/>
      <c r="U45" s="9" t="str">
        <f t="shared" si="59"/>
        <v/>
      </c>
      <c r="V45" s="8"/>
      <c r="W45" s="5">
        <v>2</v>
      </c>
      <c r="X45" s="9" t="str">
        <f t="shared" si="60"/>
        <v>●</v>
      </c>
      <c r="Y45" s="8">
        <v>3</v>
      </c>
      <c r="Z45" s="10">
        <f t="shared" si="62"/>
        <v>0</v>
      </c>
      <c r="AA45" s="10">
        <f t="shared" si="62"/>
        <v>2</v>
      </c>
      <c r="AB45" s="10">
        <f t="shared" si="62"/>
        <v>0</v>
      </c>
      <c r="AC45" s="10">
        <f t="shared" si="63"/>
        <v>0</v>
      </c>
      <c r="AD45" s="10">
        <f t="shared" si="61"/>
        <v>2</v>
      </c>
      <c r="AE45" s="10">
        <f t="shared" si="61"/>
        <v>7</v>
      </c>
      <c r="AF45" s="10">
        <f t="shared" si="64"/>
        <v>-5</v>
      </c>
      <c r="AG45" s="10">
        <f t="shared" si="65"/>
        <v>7</v>
      </c>
    </row>
    <row r="46" spans="1:38" ht="27.75" customHeight="1">
      <c r="A46" s="36" t="s">
        <v>2</v>
      </c>
      <c r="B46" s="13" t="str">
        <f>IF(S41="","",S41)</f>
        <v/>
      </c>
      <c r="C46" s="14" t="str">
        <f t="shared" si="66"/>
        <v/>
      </c>
      <c r="D46" s="14" t="str">
        <f>IF(Q41="","",Q41)</f>
        <v/>
      </c>
      <c r="E46" s="13" t="str">
        <f>IF(S42="","",S42)</f>
        <v/>
      </c>
      <c r="F46" s="14" t="str">
        <f t="shared" si="67"/>
        <v/>
      </c>
      <c r="G46" s="15" t="str">
        <f>IF(Q42="","",Q42)</f>
        <v/>
      </c>
      <c r="H46" s="14" t="str">
        <f>IF(S43="","",S43)</f>
        <v/>
      </c>
      <c r="I46" s="14" t="str">
        <f t="shared" si="68"/>
        <v/>
      </c>
      <c r="J46" s="14" t="str">
        <f>IF(Q43="","",Q43)</f>
        <v/>
      </c>
      <c r="K46" s="13" t="str">
        <f>IF(S44="","",S44)</f>
        <v/>
      </c>
      <c r="L46" s="14" t="str">
        <f t="shared" si="69"/>
        <v/>
      </c>
      <c r="M46" s="15" t="str">
        <f>IF(Q44="","",Q44)</f>
        <v/>
      </c>
      <c r="N46" s="16" t="str">
        <f>IF(S45="","",S45)</f>
        <v/>
      </c>
      <c r="O46" s="17" t="str">
        <f t="shared" ref="O46:O48" si="70">IF(N46="","",IF(N46=P46,"△",IF(N46&gt;P46,"○","●")))</f>
        <v/>
      </c>
      <c r="P46" s="18" t="str">
        <f>IF(Q45="","",Q45)</f>
        <v/>
      </c>
      <c r="Q46" s="49" t="s">
        <v>34</v>
      </c>
      <c r="R46" s="50"/>
      <c r="S46" s="51"/>
      <c r="T46" s="5"/>
      <c r="U46" s="9" t="str">
        <f t="shared" si="59"/>
        <v/>
      </c>
      <c r="V46" s="8"/>
      <c r="W46" s="5"/>
      <c r="X46" s="9" t="str">
        <f t="shared" si="60"/>
        <v/>
      </c>
      <c r="Y46" s="8"/>
      <c r="Z46" s="10">
        <f t="shared" si="62"/>
        <v>0</v>
      </c>
      <c r="AA46" s="10">
        <f t="shared" si="62"/>
        <v>0</v>
      </c>
      <c r="AB46" s="10">
        <f t="shared" si="62"/>
        <v>0</v>
      </c>
      <c r="AC46" s="10">
        <f t="shared" si="63"/>
        <v>0</v>
      </c>
      <c r="AD46" s="10">
        <f t="shared" si="61"/>
        <v>0</v>
      </c>
      <c r="AE46" s="10">
        <f t="shared" si="61"/>
        <v>0</v>
      </c>
      <c r="AF46" s="10">
        <f t="shared" si="64"/>
        <v>0</v>
      </c>
      <c r="AG46" s="10">
        <f t="shared" si="65"/>
        <v>5</v>
      </c>
    </row>
    <row r="47" spans="1:38" ht="27.75" customHeight="1">
      <c r="A47" s="36" t="s">
        <v>1</v>
      </c>
      <c r="B47" s="13" t="str">
        <f>IF(V41="","",V41)</f>
        <v/>
      </c>
      <c r="C47" s="14" t="str">
        <f t="shared" si="66"/>
        <v/>
      </c>
      <c r="D47" s="14" t="str">
        <f>IF(T41="","",T41)</f>
        <v/>
      </c>
      <c r="E47" s="13" t="str">
        <f>IF(V42="","",V42)</f>
        <v/>
      </c>
      <c r="F47" s="14" t="str">
        <f t="shared" si="67"/>
        <v/>
      </c>
      <c r="G47" s="15" t="str">
        <f>IF(T42="","",T42)</f>
        <v/>
      </c>
      <c r="H47" s="14" t="str">
        <f>IF(V43="","",V43)</f>
        <v/>
      </c>
      <c r="I47" s="14" t="str">
        <f t="shared" si="68"/>
        <v/>
      </c>
      <c r="J47" s="14" t="str">
        <f>IF(T43="","",T43)</f>
        <v/>
      </c>
      <c r="K47" s="13" t="str">
        <f>IF(V44="","",V44)</f>
        <v/>
      </c>
      <c r="L47" s="14" t="str">
        <f t="shared" si="69"/>
        <v/>
      </c>
      <c r="M47" s="15" t="str">
        <f>IF(T44="","",T44)</f>
        <v/>
      </c>
      <c r="N47" s="13" t="str">
        <f>IF(V45="","",V45)</f>
        <v/>
      </c>
      <c r="O47" s="14" t="str">
        <f t="shared" si="70"/>
        <v/>
      </c>
      <c r="P47" s="15" t="str">
        <f>IF(T45="","",T45)</f>
        <v/>
      </c>
      <c r="Q47" s="13" t="str">
        <f>IF(V46="","",V46)</f>
        <v/>
      </c>
      <c r="R47" s="14" t="str">
        <f t="shared" ref="R47:R48" si="71">IF(Q47="","",IF(Q47=S47,"△",IF(Q47&gt;S47,"○","●")))</f>
        <v/>
      </c>
      <c r="S47" s="19" t="str">
        <f>IF(T46="","",T46)</f>
        <v/>
      </c>
      <c r="T47" s="49" t="s">
        <v>34</v>
      </c>
      <c r="U47" s="50"/>
      <c r="V47" s="51"/>
      <c r="W47" s="5"/>
      <c r="X47" s="9" t="str">
        <f t="shared" si="60"/>
        <v/>
      </c>
      <c r="Y47" s="8"/>
      <c r="Z47" s="10">
        <f t="shared" si="62"/>
        <v>0</v>
      </c>
      <c r="AA47" s="10">
        <f t="shared" si="62"/>
        <v>0</v>
      </c>
      <c r="AB47" s="10">
        <f t="shared" si="62"/>
        <v>0</v>
      </c>
      <c r="AC47" s="10">
        <f t="shared" si="63"/>
        <v>0</v>
      </c>
      <c r="AD47" s="10">
        <f t="shared" si="61"/>
        <v>0</v>
      </c>
      <c r="AE47" s="10">
        <f t="shared" si="61"/>
        <v>0</v>
      </c>
      <c r="AF47" s="10">
        <f t="shared" si="64"/>
        <v>0</v>
      </c>
      <c r="AG47" s="10">
        <f t="shared" si="65"/>
        <v>5</v>
      </c>
    </row>
    <row r="48" spans="1:38" ht="27.75" customHeight="1">
      <c r="A48" s="36" t="s">
        <v>41</v>
      </c>
      <c r="B48" s="13" t="str">
        <f>IF(Y41="","",Y41)</f>
        <v/>
      </c>
      <c r="C48" s="14" t="str">
        <f t="shared" si="66"/>
        <v/>
      </c>
      <c r="D48" s="14" t="str">
        <f>IF(W41="","",W41)</f>
        <v/>
      </c>
      <c r="E48" s="13" t="str">
        <f>IF(Y42="","",Y42)</f>
        <v/>
      </c>
      <c r="F48" s="14" t="str">
        <f t="shared" si="67"/>
        <v/>
      </c>
      <c r="G48" s="15" t="str">
        <f>IF(W42="","",W42)</f>
        <v/>
      </c>
      <c r="H48" s="14">
        <f>IF(Y43="","",Y43)</f>
        <v>1</v>
      </c>
      <c r="I48" s="14" t="str">
        <f t="shared" si="68"/>
        <v>●</v>
      </c>
      <c r="J48" s="14">
        <f>IF(W43="","",W43)</f>
        <v>8</v>
      </c>
      <c r="K48" s="13" t="str">
        <f>IF(Y44="","",Y44)</f>
        <v/>
      </c>
      <c r="L48" s="14" t="str">
        <f t="shared" si="69"/>
        <v/>
      </c>
      <c r="M48" s="15" t="str">
        <f>IF(W44="","",W44)</f>
        <v/>
      </c>
      <c r="N48" s="12">
        <f>IF(Y45="","",Y45)</f>
        <v>3</v>
      </c>
      <c r="O48" s="9" t="str">
        <f t="shared" si="70"/>
        <v>○</v>
      </c>
      <c r="P48" s="11">
        <f>IF(W45="","",W45)</f>
        <v>2</v>
      </c>
      <c r="Q48" s="12" t="str">
        <f>IF(Y46="","",Y46)</f>
        <v/>
      </c>
      <c r="R48" s="9" t="str">
        <f t="shared" si="71"/>
        <v/>
      </c>
      <c r="S48" s="20" t="str">
        <f>IF(W46="","",W46)</f>
        <v/>
      </c>
      <c r="T48" s="21" t="str">
        <f>IF(Y47="","",Y47)</f>
        <v/>
      </c>
      <c r="U48" s="22" t="str">
        <f>IF(T48="","",IF(T48=V48,"△",IF(T48&gt;V48,"○","●")))</f>
        <v/>
      </c>
      <c r="V48" s="15" t="str">
        <f>IF(W47="","",W47)</f>
        <v/>
      </c>
      <c r="W48" s="49" t="s">
        <v>34</v>
      </c>
      <c r="X48" s="50"/>
      <c r="Y48" s="51"/>
      <c r="Z48" s="10">
        <f t="shared" si="62"/>
        <v>1</v>
      </c>
      <c r="AA48" s="10">
        <f t="shared" si="62"/>
        <v>1</v>
      </c>
      <c r="AB48" s="10">
        <f t="shared" si="62"/>
        <v>0</v>
      </c>
      <c r="AC48" s="10">
        <f t="shared" si="63"/>
        <v>3</v>
      </c>
      <c r="AD48" s="10">
        <f t="shared" si="61"/>
        <v>4</v>
      </c>
      <c r="AE48" s="10">
        <f t="shared" si="61"/>
        <v>10</v>
      </c>
      <c r="AF48" s="10">
        <f t="shared" si="64"/>
        <v>-6</v>
      </c>
      <c r="AG48" s="10">
        <f t="shared" si="65"/>
        <v>4</v>
      </c>
    </row>
    <row r="49" spans="1:33" ht="15" customHeight="1">
      <c r="A49" s="26"/>
      <c r="B49" s="27" t="s">
        <v>25</v>
      </c>
      <c r="C49" s="28"/>
      <c r="D49" s="28" t="s">
        <v>26</v>
      </c>
      <c r="E49" s="28" t="s">
        <v>25</v>
      </c>
      <c r="F49" s="28"/>
      <c r="G49" s="28" t="s">
        <v>26</v>
      </c>
      <c r="H49" s="28" t="s">
        <v>25</v>
      </c>
      <c r="I49" s="28"/>
      <c r="J49" s="28" t="s">
        <v>26</v>
      </c>
      <c r="K49" s="28" t="s">
        <v>25</v>
      </c>
      <c r="L49" s="28"/>
      <c r="M49" s="28" t="s">
        <v>26</v>
      </c>
      <c r="N49" s="28" t="s">
        <v>25</v>
      </c>
      <c r="O49" s="28"/>
      <c r="P49" s="28" t="s">
        <v>26</v>
      </c>
      <c r="Q49" s="28" t="s">
        <v>25</v>
      </c>
      <c r="R49" s="28"/>
      <c r="S49" s="28" t="s">
        <v>26</v>
      </c>
      <c r="T49" s="28" t="s">
        <v>25</v>
      </c>
      <c r="U49" s="28"/>
      <c r="V49" s="28" t="s">
        <v>26</v>
      </c>
      <c r="W49" s="28" t="s">
        <v>25</v>
      </c>
      <c r="X49" s="28"/>
      <c r="Y49" s="28" t="s">
        <v>26</v>
      </c>
      <c r="Z49" s="29" t="s">
        <v>27</v>
      </c>
      <c r="AA49" s="29" t="s">
        <v>29</v>
      </c>
      <c r="AB49" s="29" t="s">
        <v>30</v>
      </c>
      <c r="AC49" s="26"/>
      <c r="AD49" s="26"/>
      <c r="AE49" s="26"/>
      <c r="AF49" s="26"/>
      <c r="AG49" s="26"/>
    </row>
  </sheetData>
  <mergeCells count="71">
    <mergeCell ref="T47:V47"/>
    <mergeCell ref="W48:Y48"/>
    <mergeCell ref="B41:D41"/>
    <mergeCell ref="E42:G42"/>
    <mergeCell ref="H43:J43"/>
    <mergeCell ref="K44:M44"/>
    <mergeCell ref="N45:P45"/>
    <mergeCell ref="Q46:S46"/>
    <mergeCell ref="W36:Y36"/>
    <mergeCell ref="AB39:AG39"/>
    <mergeCell ref="B40:D40"/>
    <mergeCell ref="E40:G40"/>
    <mergeCell ref="H40:J40"/>
    <mergeCell ref="K40:M40"/>
    <mergeCell ref="N40:P40"/>
    <mergeCell ref="Q40:S40"/>
    <mergeCell ref="T40:V40"/>
    <mergeCell ref="W40:Y40"/>
    <mergeCell ref="AJ38:AL38"/>
    <mergeCell ref="Q28:S28"/>
    <mergeCell ref="T28:V28"/>
    <mergeCell ref="W28:Y28"/>
    <mergeCell ref="B29:D29"/>
    <mergeCell ref="E30:G30"/>
    <mergeCell ref="H31:J31"/>
    <mergeCell ref="B28:D28"/>
    <mergeCell ref="E28:G28"/>
    <mergeCell ref="H28:J28"/>
    <mergeCell ref="K28:M28"/>
    <mergeCell ref="N28:P28"/>
    <mergeCell ref="K32:M32"/>
    <mergeCell ref="N33:P33"/>
    <mergeCell ref="Q34:S34"/>
    <mergeCell ref="T35:V35"/>
    <mergeCell ref="N21:P21"/>
    <mergeCell ref="Q22:S22"/>
    <mergeCell ref="T23:V23"/>
    <mergeCell ref="W24:Y24"/>
    <mergeCell ref="AB27:AG27"/>
    <mergeCell ref="B17:D17"/>
    <mergeCell ref="E18:G18"/>
    <mergeCell ref="H19:J19"/>
    <mergeCell ref="B16:D16"/>
    <mergeCell ref="E16:G16"/>
    <mergeCell ref="H16:J16"/>
    <mergeCell ref="K20:M20"/>
    <mergeCell ref="T11:V11"/>
    <mergeCell ref="W12:Y12"/>
    <mergeCell ref="AN14:AP14"/>
    <mergeCell ref="AB15:AG15"/>
    <mergeCell ref="K16:M16"/>
    <mergeCell ref="N16:P16"/>
    <mergeCell ref="Q16:S16"/>
    <mergeCell ref="T16:V16"/>
    <mergeCell ref="W16:Y16"/>
    <mergeCell ref="Q10:S10"/>
    <mergeCell ref="A1:AG1"/>
    <mergeCell ref="AB3:AG3"/>
    <mergeCell ref="B4:D4"/>
    <mergeCell ref="E4:G4"/>
    <mergeCell ref="H4:J4"/>
    <mergeCell ref="K4:M4"/>
    <mergeCell ref="N4:P4"/>
    <mergeCell ref="Q4:S4"/>
    <mergeCell ref="T4:V4"/>
    <mergeCell ref="W4:Y4"/>
    <mergeCell ref="B5:D5"/>
    <mergeCell ref="E6:G6"/>
    <mergeCell ref="H7:J7"/>
    <mergeCell ref="K8:M8"/>
    <mergeCell ref="N9:P9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リーグ表1次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2021-04-25T00:52:55Z</dcterms:modified>
</cp:coreProperties>
</file>