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825" yWindow="-120" windowWidth="10035" windowHeight="7995" activeTab="2"/>
  </bookViews>
  <sheets>
    <sheet name="1次リーグ結果" sheetId="83" r:id="rId1"/>
    <sheet name="2次ブロック分け" sheetId="69" r:id="rId2"/>
    <sheet name="【1部リーグ】" sheetId="78" r:id="rId3"/>
    <sheet name="【2部リーグ】" sheetId="49" r:id="rId4"/>
    <sheet name="【3部リーグ】" sheetId="91" r:id="rId5"/>
    <sheet name="【4部リーグ】" sheetId="92" r:id="rId6"/>
    <sheet name="2次リーグ表" sheetId="62" r:id="rId7"/>
  </sheets>
  <definedNames>
    <definedName name="_xlnm.Print_Area" localSheetId="2">【1部リーグ】!$A$1:$AB$44</definedName>
    <definedName name="_xlnm.Print_Area" localSheetId="3">【2部リーグ】!$A$1:$R$54</definedName>
    <definedName name="_xlnm.Print_Area" localSheetId="0">'1次リーグ結果'!$A$1:$AI$49</definedName>
    <definedName name="_xlnm.Print_Area" localSheetId="1">'2次ブロック分け'!$A$1:$I$30</definedName>
    <definedName name="_xlnm.Print_Area" localSheetId="6">'2次リーグ表'!$A$1:$AG$49</definedName>
  </definedNames>
  <calcPr calcId="145621"/>
</workbook>
</file>

<file path=xl/calcChain.xml><?xml version="1.0" encoding="utf-8"?>
<calcChain xmlns="http://schemas.openxmlformats.org/spreadsheetml/2006/main">
  <c r="D9" i="78" l="1"/>
  <c r="F9" i="78"/>
  <c r="G9" i="78"/>
  <c r="H9" i="78"/>
  <c r="I9" i="78"/>
  <c r="D10" i="78"/>
  <c r="F10" i="78"/>
  <c r="G10" i="78"/>
  <c r="H10" i="78"/>
  <c r="I10" i="78"/>
  <c r="D11" i="78"/>
  <c r="F11" i="78"/>
  <c r="G11" i="78"/>
  <c r="H11" i="78"/>
  <c r="I11" i="78"/>
  <c r="D12" i="78"/>
  <c r="F12" i="78"/>
  <c r="G12" i="78"/>
  <c r="H12" i="78"/>
  <c r="I12" i="78"/>
  <c r="D13" i="78"/>
  <c r="F13" i="78"/>
  <c r="G13" i="78"/>
  <c r="H13" i="78"/>
  <c r="I13" i="78"/>
  <c r="Q25" i="92" l="1"/>
  <c r="P25" i="92"/>
  <c r="O25" i="92"/>
  <c r="M25" i="92"/>
  <c r="Q24" i="92"/>
  <c r="P24" i="92"/>
  <c r="O24" i="92"/>
  <c r="M24" i="92"/>
  <c r="Q23" i="92"/>
  <c r="P23" i="92"/>
  <c r="O23" i="92"/>
  <c r="M23" i="92"/>
  <c r="Q22" i="92"/>
  <c r="P22" i="92"/>
  <c r="O22" i="92"/>
  <c r="M22" i="92"/>
  <c r="Q21" i="92"/>
  <c r="P21" i="92"/>
  <c r="O21" i="92"/>
  <c r="M21" i="92"/>
  <c r="B35" i="92"/>
  <c r="J33" i="92"/>
  <c r="H33" i="92"/>
  <c r="B33" i="92"/>
  <c r="B31" i="92"/>
  <c r="H43" i="92"/>
  <c r="G43" i="92"/>
  <c r="F43" i="92"/>
  <c r="D43" i="92"/>
  <c r="H42" i="92"/>
  <c r="G42" i="92"/>
  <c r="F42" i="92"/>
  <c r="D42" i="92"/>
  <c r="Q13" i="92"/>
  <c r="P13" i="92"/>
  <c r="O13" i="92"/>
  <c r="M13" i="92"/>
  <c r="H41" i="92"/>
  <c r="G41" i="92"/>
  <c r="F41" i="92"/>
  <c r="D41" i="92"/>
  <c r="Q12" i="92"/>
  <c r="P12" i="92"/>
  <c r="O12" i="92"/>
  <c r="M12" i="92"/>
  <c r="H40" i="92"/>
  <c r="G40" i="92"/>
  <c r="F40" i="92"/>
  <c r="D40" i="92"/>
  <c r="Q11" i="92"/>
  <c r="P11" i="92"/>
  <c r="O11" i="92"/>
  <c r="M11" i="92"/>
  <c r="H39" i="92"/>
  <c r="G39" i="92"/>
  <c r="F39" i="92"/>
  <c r="D39" i="92"/>
  <c r="Q10" i="92"/>
  <c r="P10" i="92"/>
  <c r="O10" i="92"/>
  <c r="M10" i="92"/>
  <c r="H38" i="92"/>
  <c r="G38" i="92"/>
  <c r="F38" i="92"/>
  <c r="D38" i="92"/>
  <c r="Q9" i="92"/>
  <c r="P9" i="92"/>
  <c r="O9" i="92"/>
  <c r="M9" i="92"/>
  <c r="K18" i="92"/>
  <c r="B18" i="92"/>
  <c r="H26" i="92"/>
  <c r="G26" i="92"/>
  <c r="F26" i="92"/>
  <c r="D26" i="92"/>
  <c r="H14" i="92"/>
  <c r="G14" i="92"/>
  <c r="F14" i="92"/>
  <c r="D14" i="92"/>
  <c r="H25" i="92"/>
  <c r="G25" i="92"/>
  <c r="F25" i="92"/>
  <c r="D25" i="92"/>
  <c r="H13" i="92"/>
  <c r="G13" i="92"/>
  <c r="F13" i="92"/>
  <c r="D13" i="92"/>
  <c r="H24" i="92"/>
  <c r="G24" i="92"/>
  <c r="F24" i="92"/>
  <c r="D24" i="92"/>
  <c r="H12" i="92"/>
  <c r="G12" i="92"/>
  <c r="F12" i="92"/>
  <c r="D12" i="92"/>
  <c r="H23" i="92"/>
  <c r="G23" i="92"/>
  <c r="F23" i="92"/>
  <c r="D23" i="92"/>
  <c r="H11" i="92"/>
  <c r="G11" i="92"/>
  <c r="F11" i="92"/>
  <c r="D11" i="92"/>
  <c r="H22" i="92"/>
  <c r="G22" i="92"/>
  <c r="F22" i="92"/>
  <c r="D22" i="92"/>
  <c r="H10" i="92"/>
  <c r="G10" i="92"/>
  <c r="F10" i="92"/>
  <c r="D10" i="92"/>
  <c r="H21" i="92"/>
  <c r="G21" i="92"/>
  <c r="F21" i="92"/>
  <c r="D21" i="92"/>
  <c r="H9" i="92"/>
  <c r="G9" i="92"/>
  <c r="F9" i="92"/>
  <c r="D9" i="92"/>
  <c r="K6" i="92"/>
  <c r="B6" i="92"/>
  <c r="H42" i="91"/>
  <c r="G42" i="91"/>
  <c r="F42" i="91"/>
  <c r="D42" i="91"/>
  <c r="H41" i="91"/>
  <c r="G41" i="91"/>
  <c r="F41" i="91"/>
  <c r="D41" i="91"/>
  <c r="H40" i="91"/>
  <c r="G40" i="91"/>
  <c r="F40" i="91"/>
  <c r="D40" i="91"/>
  <c r="H39" i="91"/>
  <c r="G39" i="91"/>
  <c r="F39" i="91"/>
  <c r="D39" i="91"/>
  <c r="H38" i="91"/>
  <c r="G38" i="91"/>
  <c r="F38" i="91"/>
  <c r="D38" i="91"/>
  <c r="B35" i="91"/>
  <c r="J33" i="91"/>
  <c r="H33" i="91"/>
  <c r="B33" i="91"/>
  <c r="B31" i="91"/>
  <c r="Q26" i="91"/>
  <c r="P26" i="91"/>
  <c r="O26" i="91"/>
  <c r="M26" i="91"/>
  <c r="Q25" i="91"/>
  <c r="P25" i="91"/>
  <c r="O25" i="91"/>
  <c r="M25" i="91"/>
  <c r="Q13" i="91"/>
  <c r="P13" i="91"/>
  <c r="O13" i="91"/>
  <c r="M13" i="91"/>
  <c r="Q24" i="91"/>
  <c r="P24" i="91"/>
  <c r="O24" i="91"/>
  <c r="M24" i="91"/>
  <c r="Q12" i="91"/>
  <c r="P12" i="91"/>
  <c r="O12" i="91"/>
  <c r="M12" i="91"/>
  <c r="Q23" i="91"/>
  <c r="P23" i="91"/>
  <c r="O23" i="91"/>
  <c r="M23" i="91"/>
  <c r="Q11" i="91"/>
  <c r="P11" i="91"/>
  <c r="O11" i="91"/>
  <c r="M11" i="91"/>
  <c r="Q22" i="91"/>
  <c r="P22" i="91"/>
  <c r="O22" i="91"/>
  <c r="M22" i="91"/>
  <c r="Q10" i="91"/>
  <c r="P10" i="91"/>
  <c r="O10" i="91"/>
  <c r="M10" i="91"/>
  <c r="Q21" i="91"/>
  <c r="P21" i="91"/>
  <c r="O21" i="91"/>
  <c r="M21" i="91"/>
  <c r="Q9" i="91"/>
  <c r="P9" i="91"/>
  <c r="O9" i="91"/>
  <c r="M9" i="91"/>
  <c r="K18" i="91"/>
  <c r="B18" i="91"/>
  <c r="H26" i="91"/>
  <c r="G26" i="91"/>
  <c r="F26" i="91"/>
  <c r="D26" i="91"/>
  <c r="H14" i="91"/>
  <c r="G14" i="91"/>
  <c r="F14" i="91"/>
  <c r="D14" i="91"/>
  <c r="H25" i="91"/>
  <c r="G25" i="91"/>
  <c r="F25" i="91"/>
  <c r="D25" i="91"/>
  <c r="H13" i="91"/>
  <c r="G13" i="91"/>
  <c r="F13" i="91"/>
  <c r="D13" i="91"/>
  <c r="H24" i="91"/>
  <c r="G24" i="91"/>
  <c r="F24" i="91"/>
  <c r="D24" i="91"/>
  <c r="H12" i="91"/>
  <c r="G12" i="91"/>
  <c r="F12" i="91"/>
  <c r="D12" i="91"/>
  <c r="H23" i="91"/>
  <c r="G23" i="91"/>
  <c r="F23" i="91"/>
  <c r="D23" i="91"/>
  <c r="H11" i="91"/>
  <c r="G11" i="91"/>
  <c r="F11" i="91"/>
  <c r="D11" i="91"/>
  <c r="H22" i="91"/>
  <c r="G22" i="91"/>
  <c r="F22" i="91"/>
  <c r="D22" i="91"/>
  <c r="H10" i="91"/>
  <c r="G10" i="91"/>
  <c r="F10" i="91"/>
  <c r="D10" i="91"/>
  <c r="H21" i="91"/>
  <c r="G21" i="91"/>
  <c r="F21" i="91"/>
  <c r="D21" i="91"/>
  <c r="H9" i="91"/>
  <c r="G9" i="91"/>
  <c r="F9" i="91"/>
  <c r="D9" i="91"/>
  <c r="K6" i="91"/>
  <c r="B6" i="91"/>
  <c r="W48" i="83" l="1"/>
  <c r="U48" i="83"/>
  <c r="V48" i="83" s="1"/>
  <c r="T48" i="83"/>
  <c r="R48" i="83"/>
  <c r="S48" i="83" s="1"/>
  <c r="Q48" i="83"/>
  <c r="P48" i="83"/>
  <c r="O48" i="83"/>
  <c r="N48" i="83"/>
  <c r="L48" i="83"/>
  <c r="M48" i="83" s="1"/>
  <c r="K48" i="83"/>
  <c r="I48" i="83"/>
  <c r="J48" i="83" s="1"/>
  <c r="H48" i="83"/>
  <c r="F48" i="83"/>
  <c r="AE48" i="83" s="1"/>
  <c r="AG48" i="83" s="1"/>
  <c r="E48" i="83"/>
  <c r="AF48" i="83" s="1"/>
  <c r="D48" i="83"/>
  <c r="C48" i="83"/>
  <c r="Y47" i="83"/>
  <c r="T47" i="83"/>
  <c r="S47" i="83"/>
  <c r="R47" i="83"/>
  <c r="Q47" i="83"/>
  <c r="O47" i="83"/>
  <c r="P47" i="83" s="1"/>
  <c r="N47" i="83"/>
  <c r="L47" i="83"/>
  <c r="M47" i="83" s="1"/>
  <c r="K47" i="83"/>
  <c r="AF47" i="83" s="1"/>
  <c r="I47" i="83"/>
  <c r="H47" i="83"/>
  <c r="G47" i="83"/>
  <c r="F47" i="83"/>
  <c r="E47" i="83"/>
  <c r="C47" i="83"/>
  <c r="Y46" i="83"/>
  <c r="V46" i="83"/>
  <c r="Q46" i="83"/>
  <c r="P46" i="83"/>
  <c r="O46" i="83"/>
  <c r="N46" i="83"/>
  <c r="L46" i="83"/>
  <c r="M46" i="83" s="1"/>
  <c r="K46" i="83"/>
  <c r="I46" i="83"/>
  <c r="J46" i="83" s="1"/>
  <c r="H46" i="83"/>
  <c r="F46" i="83"/>
  <c r="G46" i="83" s="1"/>
  <c r="E46" i="83"/>
  <c r="AF46" i="83" s="1"/>
  <c r="D46" i="83"/>
  <c r="AC46" i="83" s="1"/>
  <c r="C46" i="83"/>
  <c r="Y45" i="83"/>
  <c r="V45" i="83"/>
  <c r="S45" i="83"/>
  <c r="N45" i="83"/>
  <c r="L45" i="83"/>
  <c r="M45" i="83" s="1"/>
  <c r="K45" i="83"/>
  <c r="AF45" i="83" s="1"/>
  <c r="I45" i="83"/>
  <c r="H45" i="83"/>
  <c r="G45" i="83"/>
  <c r="F45" i="83"/>
  <c r="E45" i="83"/>
  <c r="C45" i="83"/>
  <c r="Y44" i="83"/>
  <c r="V44" i="83"/>
  <c r="S44" i="83"/>
  <c r="P44" i="83"/>
  <c r="K44" i="83"/>
  <c r="I44" i="83"/>
  <c r="J44" i="83" s="1"/>
  <c r="H44" i="83"/>
  <c r="G44" i="83"/>
  <c r="F44" i="83"/>
  <c r="E44" i="83"/>
  <c r="AF44" i="83" s="1"/>
  <c r="C44" i="83"/>
  <c r="AF43" i="83"/>
  <c r="Y43" i="83"/>
  <c r="V43" i="83"/>
  <c r="S43" i="83"/>
  <c r="P43" i="83"/>
  <c r="M43" i="83"/>
  <c r="H43" i="83"/>
  <c r="F43" i="83"/>
  <c r="G43" i="83" s="1"/>
  <c r="E43" i="83"/>
  <c r="C43" i="83"/>
  <c r="Y42" i="83"/>
  <c r="V42" i="83"/>
  <c r="S42" i="83"/>
  <c r="P42" i="83"/>
  <c r="M42" i="83"/>
  <c r="J42" i="83"/>
  <c r="E42" i="83"/>
  <c r="AF42" i="83" s="1"/>
  <c r="C42" i="83"/>
  <c r="AF41" i="83"/>
  <c r="AE41" i="83"/>
  <c r="AG41" i="83" s="1"/>
  <c r="Y41" i="83"/>
  <c r="V41" i="83"/>
  <c r="S41" i="83"/>
  <c r="P41" i="83"/>
  <c r="M41" i="83"/>
  <c r="J41" i="83"/>
  <c r="G41" i="83"/>
  <c r="AC41" i="83" s="1"/>
  <c r="X40" i="83"/>
  <c r="U40" i="83"/>
  <c r="R40" i="83"/>
  <c r="O40" i="83"/>
  <c r="L40" i="83"/>
  <c r="I40" i="83"/>
  <c r="F40" i="83"/>
  <c r="C40" i="83"/>
  <c r="K39" i="83"/>
  <c r="AE36" i="83"/>
  <c r="W36" i="83"/>
  <c r="U36" i="83"/>
  <c r="V36" i="83" s="1"/>
  <c r="T36" i="83"/>
  <c r="R36" i="83"/>
  <c r="Q36" i="83"/>
  <c r="P36" i="83"/>
  <c r="O36" i="83"/>
  <c r="N36" i="83"/>
  <c r="L36" i="83"/>
  <c r="M36" i="83" s="1"/>
  <c r="K36" i="83"/>
  <c r="I36" i="83"/>
  <c r="J36" i="83" s="1"/>
  <c r="H36" i="83"/>
  <c r="F36" i="83"/>
  <c r="G36" i="83" s="1"/>
  <c r="E36" i="83"/>
  <c r="AF36" i="83" s="1"/>
  <c r="D36" i="83"/>
  <c r="C36" i="83"/>
  <c r="AF35" i="83"/>
  <c r="Y35" i="83"/>
  <c r="T35" i="83"/>
  <c r="S35" i="83"/>
  <c r="R35" i="83"/>
  <c r="Q35" i="83"/>
  <c r="O35" i="83"/>
  <c r="P35" i="83" s="1"/>
  <c r="N35" i="83"/>
  <c r="L35" i="83"/>
  <c r="M35" i="83" s="1"/>
  <c r="K35" i="83"/>
  <c r="I35" i="83"/>
  <c r="H35" i="83"/>
  <c r="G35" i="83"/>
  <c r="F35" i="83"/>
  <c r="E35" i="83"/>
  <c r="C35" i="83"/>
  <c r="AE34" i="83"/>
  <c r="AG34" i="83" s="1"/>
  <c r="Y34" i="83"/>
  <c r="V34" i="83"/>
  <c r="Q34" i="83"/>
  <c r="P34" i="83"/>
  <c r="O34" i="83"/>
  <c r="N34" i="83"/>
  <c r="L34" i="83"/>
  <c r="M34" i="83" s="1"/>
  <c r="K34" i="83"/>
  <c r="I34" i="83"/>
  <c r="J34" i="83" s="1"/>
  <c r="H34" i="83"/>
  <c r="F34" i="83"/>
  <c r="G34" i="83" s="1"/>
  <c r="AA34" i="83" s="1"/>
  <c r="E34" i="83"/>
  <c r="AF34" i="83" s="1"/>
  <c r="D34" i="83"/>
  <c r="C34" i="83"/>
  <c r="AF33" i="83"/>
  <c r="Y33" i="83"/>
  <c r="V33" i="83"/>
  <c r="S33" i="83"/>
  <c r="N33" i="83"/>
  <c r="L33" i="83"/>
  <c r="M33" i="83" s="1"/>
  <c r="K33" i="83"/>
  <c r="J33" i="83" s="1"/>
  <c r="I33" i="83"/>
  <c r="H33" i="83"/>
  <c r="G33" i="83"/>
  <c r="F33" i="83"/>
  <c r="E33" i="83"/>
  <c r="C33" i="83"/>
  <c r="AE32" i="83"/>
  <c r="Y32" i="83"/>
  <c r="V32" i="83"/>
  <c r="S32" i="83"/>
  <c r="P32" i="83"/>
  <c r="K32" i="83"/>
  <c r="I32" i="83"/>
  <c r="J32" i="83" s="1"/>
  <c r="H32" i="83"/>
  <c r="F32" i="83"/>
  <c r="G32" i="83" s="1"/>
  <c r="E32" i="83"/>
  <c r="AF32" i="83" s="1"/>
  <c r="D32" i="83"/>
  <c r="AA32" i="83" s="1"/>
  <c r="C32" i="83"/>
  <c r="AF31" i="83"/>
  <c r="Y31" i="83"/>
  <c r="V31" i="83"/>
  <c r="S31" i="83"/>
  <c r="P31" i="83"/>
  <c r="M31" i="83"/>
  <c r="H31" i="83"/>
  <c r="G31" i="83"/>
  <c r="F31" i="83"/>
  <c r="E31" i="83"/>
  <c r="C31" i="83"/>
  <c r="AE30" i="83"/>
  <c r="AA30" i="83"/>
  <c r="Y30" i="83"/>
  <c r="V30" i="83"/>
  <c r="S30" i="83"/>
  <c r="P30" i="83"/>
  <c r="M30" i="83"/>
  <c r="J30" i="83"/>
  <c r="E30" i="83"/>
  <c r="AF30" i="83" s="1"/>
  <c r="D30" i="83"/>
  <c r="AB30" i="83" s="1"/>
  <c r="C30" i="83"/>
  <c r="AF29" i="83"/>
  <c r="AG29" i="83" s="1"/>
  <c r="AE29" i="83"/>
  <c r="AB29" i="83"/>
  <c r="Y29" i="83"/>
  <c r="V29" i="83"/>
  <c r="S29" i="83"/>
  <c r="P29" i="83"/>
  <c r="M29" i="83"/>
  <c r="J29" i="83"/>
  <c r="G29" i="83"/>
  <c r="X28" i="83"/>
  <c r="U28" i="83"/>
  <c r="R28" i="83"/>
  <c r="O28" i="83"/>
  <c r="L28" i="83"/>
  <c r="I28" i="83"/>
  <c r="F28" i="83"/>
  <c r="C28" i="83"/>
  <c r="K27" i="83"/>
  <c r="W24" i="83"/>
  <c r="U24" i="83"/>
  <c r="V24" i="83" s="1"/>
  <c r="T24" i="83"/>
  <c r="R24" i="83"/>
  <c r="S24" i="83" s="1"/>
  <c r="Q24" i="83"/>
  <c r="P24" i="83" s="1"/>
  <c r="O24" i="83"/>
  <c r="N24" i="83"/>
  <c r="M24" i="83"/>
  <c r="L24" i="83"/>
  <c r="K24" i="83"/>
  <c r="I24" i="83"/>
  <c r="J24" i="83" s="1"/>
  <c r="H24" i="83"/>
  <c r="F24" i="83"/>
  <c r="E24" i="83"/>
  <c r="AF24" i="83" s="1"/>
  <c r="D24" i="83"/>
  <c r="C24" i="83"/>
  <c r="Y23" i="83"/>
  <c r="T23" i="83"/>
  <c r="S23" i="83"/>
  <c r="R23" i="83"/>
  <c r="Q23" i="83"/>
  <c r="O23" i="83"/>
  <c r="P23" i="83" s="1"/>
  <c r="N23" i="83"/>
  <c r="L23" i="83"/>
  <c r="K23" i="83"/>
  <c r="AF23" i="83" s="1"/>
  <c r="J23" i="83"/>
  <c r="I23" i="83"/>
  <c r="H23" i="83"/>
  <c r="F23" i="83"/>
  <c r="G23" i="83" s="1"/>
  <c r="E23" i="83"/>
  <c r="C23" i="83"/>
  <c r="Y22" i="83"/>
  <c r="V22" i="83"/>
  <c r="Q22" i="83"/>
  <c r="P22" i="83"/>
  <c r="O22" i="83"/>
  <c r="N22" i="83"/>
  <c r="L22" i="83"/>
  <c r="M22" i="83" s="1"/>
  <c r="K22" i="83"/>
  <c r="J22" i="83" s="1"/>
  <c r="I22" i="83"/>
  <c r="H22" i="83"/>
  <c r="G22" i="83" s="1"/>
  <c r="AC22" i="83" s="1"/>
  <c r="F22" i="83"/>
  <c r="E22" i="83"/>
  <c r="D22" i="83"/>
  <c r="C22" i="83"/>
  <c r="AE21" i="83"/>
  <c r="Y21" i="83"/>
  <c r="V21" i="83"/>
  <c r="S21" i="83"/>
  <c r="N21" i="83"/>
  <c r="M21" i="83"/>
  <c r="L21" i="83"/>
  <c r="K21" i="83"/>
  <c r="I21" i="83"/>
  <c r="J21" i="83" s="1"/>
  <c r="H21" i="83"/>
  <c r="F21" i="83"/>
  <c r="G21" i="83" s="1"/>
  <c r="E21" i="83"/>
  <c r="AF21" i="83" s="1"/>
  <c r="C21" i="83"/>
  <c r="AE20" i="83"/>
  <c r="Y20" i="83"/>
  <c r="V20" i="83"/>
  <c r="S20" i="83"/>
  <c r="P20" i="83"/>
  <c r="K20" i="83"/>
  <c r="J20" i="83" s="1"/>
  <c r="I20" i="83"/>
  <c r="H20" i="83"/>
  <c r="G20" i="83"/>
  <c r="F20" i="83"/>
  <c r="E20" i="83"/>
  <c r="C20" i="83"/>
  <c r="Y19" i="83"/>
  <c r="V19" i="83"/>
  <c r="S19" i="83"/>
  <c r="P19" i="83"/>
  <c r="M19" i="83"/>
  <c r="H19" i="83"/>
  <c r="G19" i="83"/>
  <c r="F19" i="83"/>
  <c r="E19" i="83"/>
  <c r="AF19" i="83" s="1"/>
  <c r="C19" i="83"/>
  <c r="Y18" i="83"/>
  <c r="V18" i="83"/>
  <c r="S18" i="83"/>
  <c r="P18" i="83"/>
  <c r="M18" i="83"/>
  <c r="J18" i="83"/>
  <c r="E18" i="83"/>
  <c r="AF18" i="83" s="1"/>
  <c r="C18" i="83"/>
  <c r="AF17" i="83"/>
  <c r="AE17" i="83"/>
  <c r="AB17" i="83"/>
  <c r="Y17" i="83"/>
  <c r="V17" i="83"/>
  <c r="S17" i="83"/>
  <c r="P17" i="83"/>
  <c r="M17" i="83"/>
  <c r="J17" i="83"/>
  <c r="G17" i="83"/>
  <c r="AC17" i="83" s="1"/>
  <c r="X16" i="83"/>
  <c r="U16" i="83"/>
  <c r="R16" i="83"/>
  <c r="O16" i="83"/>
  <c r="L16" i="83"/>
  <c r="I16" i="83"/>
  <c r="F16" i="83"/>
  <c r="C16" i="83"/>
  <c r="K15" i="83"/>
  <c r="AE12" i="83"/>
  <c r="W12" i="83"/>
  <c r="U12" i="83"/>
  <c r="T12" i="83"/>
  <c r="S12" i="83"/>
  <c r="R12" i="83"/>
  <c r="Q12" i="83"/>
  <c r="O12" i="83"/>
  <c r="P12" i="83" s="1"/>
  <c r="N12" i="83"/>
  <c r="M12" i="83"/>
  <c r="L12" i="83"/>
  <c r="K12" i="83"/>
  <c r="I12" i="83"/>
  <c r="J12" i="83" s="1"/>
  <c r="H12" i="83"/>
  <c r="G12" i="83" s="1"/>
  <c r="F12" i="83"/>
  <c r="E12" i="83"/>
  <c r="D12" i="83" s="1"/>
  <c r="C12" i="83"/>
  <c r="Y11" i="83"/>
  <c r="T11" i="83"/>
  <c r="R11" i="83"/>
  <c r="S11" i="83" s="1"/>
  <c r="Q11" i="83"/>
  <c r="O11" i="83"/>
  <c r="P11" i="83" s="1"/>
  <c r="N11" i="83"/>
  <c r="AF11" i="83" s="1"/>
  <c r="L11" i="83"/>
  <c r="K11" i="83"/>
  <c r="J11" i="83"/>
  <c r="I11" i="83"/>
  <c r="H11" i="83"/>
  <c r="F11" i="83"/>
  <c r="AE11" i="83" s="1"/>
  <c r="E11" i="83"/>
  <c r="D11" i="83"/>
  <c r="C11" i="83"/>
  <c r="AF10" i="83"/>
  <c r="Y10" i="83"/>
  <c r="V10" i="83"/>
  <c r="Q10" i="83"/>
  <c r="P10" i="83"/>
  <c r="O10" i="83"/>
  <c r="N10" i="83"/>
  <c r="L10" i="83"/>
  <c r="M10" i="83" s="1"/>
  <c r="K10" i="83"/>
  <c r="I10" i="83"/>
  <c r="H10" i="83"/>
  <c r="G10" i="83"/>
  <c r="F10" i="83"/>
  <c r="E10" i="83"/>
  <c r="C10" i="83"/>
  <c r="Y9" i="83"/>
  <c r="V9" i="83"/>
  <c r="S9" i="83"/>
  <c r="N9" i="83"/>
  <c r="L9" i="83"/>
  <c r="M9" i="83" s="1"/>
  <c r="K9" i="83"/>
  <c r="J9" i="83" s="1"/>
  <c r="I9" i="83"/>
  <c r="H9" i="83"/>
  <c r="AF9" i="83" s="1"/>
  <c r="G9" i="83"/>
  <c r="F9" i="83"/>
  <c r="E9" i="83"/>
  <c r="C9" i="83"/>
  <c r="Y8" i="83"/>
  <c r="V8" i="83"/>
  <c r="S8" i="83"/>
  <c r="P8" i="83"/>
  <c r="K8" i="83"/>
  <c r="I8" i="83"/>
  <c r="J8" i="83" s="1"/>
  <c r="H8" i="83"/>
  <c r="G8" i="83" s="1"/>
  <c r="F8" i="83"/>
  <c r="E8" i="83"/>
  <c r="D8" i="83" s="1"/>
  <c r="AB8" i="83" s="1"/>
  <c r="C8" i="83"/>
  <c r="AF7" i="83"/>
  <c r="Y7" i="83"/>
  <c r="V7" i="83"/>
  <c r="S7" i="83"/>
  <c r="P7" i="83"/>
  <c r="M7" i="83"/>
  <c r="H7" i="83"/>
  <c r="F7" i="83"/>
  <c r="AE7" i="83" s="1"/>
  <c r="AG7" i="83" s="1"/>
  <c r="E7" i="83"/>
  <c r="C7" i="83"/>
  <c r="AF6" i="83"/>
  <c r="AA6" i="83"/>
  <c r="Y6" i="83"/>
  <c r="V6" i="83"/>
  <c r="S6" i="83"/>
  <c r="P6" i="83"/>
  <c r="M6" i="83"/>
  <c r="J6" i="83"/>
  <c r="E6" i="83"/>
  <c r="D6" i="83"/>
  <c r="AB6" i="83" s="1"/>
  <c r="C6" i="83"/>
  <c r="AF5" i="83"/>
  <c r="AG5" i="83" s="1"/>
  <c r="AE5" i="83"/>
  <c r="Y5" i="83"/>
  <c r="V5" i="83"/>
  <c r="S5" i="83"/>
  <c r="P5" i="83"/>
  <c r="M5" i="83"/>
  <c r="J5" i="83"/>
  <c r="G5" i="83"/>
  <c r="AA5" i="83" s="1"/>
  <c r="X4" i="83"/>
  <c r="U4" i="83"/>
  <c r="R4" i="83"/>
  <c r="O4" i="83"/>
  <c r="L4" i="83"/>
  <c r="I4" i="83"/>
  <c r="F4" i="83"/>
  <c r="C4" i="83"/>
  <c r="K3" i="83"/>
  <c r="AG11" i="83" l="1"/>
  <c r="AB5" i="83"/>
  <c r="AC5" i="83"/>
  <c r="AD5" i="83" s="1"/>
  <c r="AC19" i="83"/>
  <c r="D19" i="83"/>
  <c r="AE9" i="83"/>
  <c r="AG9" i="83" s="1"/>
  <c r="D10" i="83"/>
  <c r="AF12" i="83"/>
  <c r="AG12" i="83" s="1"/>
  <c r="AE18" i="83"/>
  <c r="AG18" i="83" s="1"/>
  <c r="AE19" i="83"/>
  <c r="AG19" i="83" s="1"/>
  <c r="D20" i="83"/>
  <c r="AA20" i="83" s="1"/>
  <c r="AD20" i="83" s="1"/>
  <c r="AF22" i="83"/>
  <c r="AE23" i="83"/>
  <c r="AG23" i="83" s="1"/>
  <c r="AC29" i="83"/>
  <c r="AA29" i="83"/>
  <c r="AG30" i="83"/>
  <c r="D35" i="83"/>
  <c r="AE35" i="83"/>
  <c r="AG35" i="83" s="1"/>
  <c r="AB20" i="83"/>
  <c r="AG21" i="83"/>
  <c r="G7" i="83"/>
  <c r="AE8" i="83"/>
  <c r="AG8" i="83" s="1"/>
  <c r="D9" i="83"/>
  <c r="AB9" i="83" s="1"/>
  <c r="AC6" i="83"/>
  <c r="AD6" i="83" s="1"/>
  <c r="AE6" i="83"/>
  <c r="AG6" i="83" s="1"/>
  <c r="D7" i="83"/>
  <c r="AA7" i="83" s="1"/>
  <c r="AC8" i="83"/>
  <c r="AA8" i="83"/>
  <c r="AF8" i="83"/>
  <c r="AA9" i="83"/>
  <c r="J10" i="83"/>
  <c r="AC10" i="83" s="1"/>
  <c r="G11" i="83"/>
  <c r="AB12" i="83"/>
  <c r="AG17" i="83"/>
  <c r="D18" i="83"/>
  <c r="AB18" i="83" s="1"/>
  <c r="AA18" i="83"/>
  <c r="AA19" i="83"/>
  <c r="AD19" i="83" s="1"/>
  <c r="AF20" i="83"/>
  <c r="AG20" i="83" s="1"/>
  <c r="AC20" i="83"/>
  <c r="G24" i="83"/>
  <c r="AC24" i="83" s="1"/>
  <c r="AE24" i="83"/>
  <c r="AG24" i="83" s="1"/>
  <c r="AC31" i="83"/>
  <c r="D31" i="83"/>
  <c r="AB31" i="83" s="1"/>
  <c r="AE31" i="83"/>
  <c r="AG31" i="83" s="1"/>
  <c r="AA31" i="83"/>
  <c r="AG32" i="83"/>
  <c r="AC34" i="83"/>
  <c r="AD34" i="83" s="1"/>
  <c r="AB34" i="83"/>
  <c r="J35" i="83"/>
  <c r="AA35" i="83" s="1"/>
  <c r="S36" i="83"/>
  <c r="AA36" i="83" s="1"/>
  <c r="AD36" i="83" s="1"/>
  <c r="AE10" i="83"/>
  <c r="AG10" i="83" s="1"/>
  <c r="M11" i="83"/>
  <c r="V12" i="83"/>
  <c r="AC12" i="83" s="1"/>
  <c r="AA17" i="83"/>
  <c r="AD17" i="83" s="1"/>
  <c r="AC18" i="83"/>
  <c r="AB19" i="83"/>
  <c r="D21" i="83"/>
  <c r="AA21" i="83" s="1"/>
  <c r="AB22" i="83"/>
  <c r="AE22" i="83"/>
  <c r="AG22" i="83" s="1"/>
  <c r="AA22" i="83"/>
  <c r="AD22" i="83" s="1"/>
  <c r="D23" i="83"/>
  <c r="AB23" i="83" s="1"/>
  <c r="M23" i="83"/>
  <c r="AC30" i="83"/>
  <c r="AD30" i="83" s="1"/>
  <c r="AC32" i="83"/>
  <c r="AD32" i="83" s="1"/>
  <c r="AB32" i="83"/>
  <c r="D33" i="83"/>
  <c r="AA33" i="83" s="1"/>
  <c r="AE33" i="83"/>
  <c r="AG33" i="83" s="1"/>
  <c r="AC36" i="83"/>
  <c r="AB36" i="83"/>
  <c r="AG36" i="83"/>
  <c r="J45" i="83"/>
  <c r="AE45" i="83"/>
  <c r="AG45" i="83" s="1"/>
  <c r="J47" i="83"/>
  <c r="AE47" i="83"/>
  <c r="AG47" i="83" s="1"/>
  <c r="G48" i="83"/>
  <c r="AC48" i="83" s="1"/>
  <c r="AA41" i="83"/>
  <c r="AD41" i="83" s="1"/>
  <c r="AE43" i="83"/>
  <c r="AG43" i="83" s="1"/>
  <c r="AA46" i="83"/>
  <c r="AD46" i="83" s="1"/>
  <c r="AE46" i="83"/>
  <c r="AG46" i="83" s="1"/>
  <c r="AB41" i="83"/>
  <c r="D42" i="83"/>
  <c r="AC42" i="83" s="1"/>
  <c r="AE42" i="83"/>
  <c r="AG42" i="83" s="1"/>
  <c r="AB43" i="83"/>
  <c r="D44" i="83"/>
  <c r="AB44" i="83" s="1"/>
  <c r="AE44" i="83"/>
  <c r="AG44" i="83" s="1"/>
  <c r="D45" i="83"/>
  <c r="AC45" i="83" s="1"/>
  <c r="AB46" i="83"/>
  <c r="D47" i="83"/>
  <c r="AC47" i="83" s="1"/>
  <c r="AB48" i="83"/>
  <c r="D43" i="83"/>
  <c r="AA43" i="83" s="1"/>
  <c r="AD31" i="83" l="1"/>
  <c r="AA48" i="83"/>
  <c r="AD48" i="83" s="1"/>
  <c r="AB45" i="83"/>
  <c r="AA45" i="83"/>
  <c r="AD45" i="83" s="1"/>
  <c r="AB33" i="83"/>
  <c r="AC33" i="83"/>
  <c r="AD33" i="83" s="1"/>
  <c r="AA23" i="83"/>
  <c r="AC21" i="83"/>
  <c r="AB42" i="83"/>
  <c r="AA11" i="83"/>
  <c r="AD11" i="83" s="1"/>
  <c r="AD8" i="83"/>
  <c r="AD29" i="83"/>
  <c r="AA10" i="83"/>
  <c r="AD10" i="83" s="1"/>
  <c r="AC9" i="83"/>
  <c r="AD9" i="83" s="1"/>
  <c r="AC44" i="83"/>
  <c r="AA44" i="83"/>
  <c r="AD44" i="83" s="1"/>
  <c r="AA42" i="83"/>
  <c r="AD42" i="83" s="1"/>
  <c r="AB47" i="83"/>
  <c r="AA47" i="83"/>
  <c r="AD47" i="83" s="1"/>
  <c r="AB35" i="83"/>
  <c r="AA12" i="83"/>
  <c r="AD12" i="83" s="1"/>
  <c r="AH12" i="83" s="1"/>
  <c r="AC7" i="83"/>
  <c r="AD7" i="83" s="1"/>
  <c r="AC35" i="83"/>
  <c r="AD35" i="83" s="1"/>
  <c r="AB24" i="83"/>
  <c r="AB11" i="83"/>
  <c r="AA24" i="83"/>
  <c r="AD24" i="83" s="1"/>
  <c r="AC11" i="83"/>
  <c r="AB21" i="83"/>
  <c r="AC23" i="83"/>
  <c r="AD21" i="83"/>
  <c r="AC43" i="83"/>
  <c r="AD43" i="83" s="1"/>
  <c r="AD18" i="83"/>
  <c r="AB7" i="83"/>
  <c r="AB10" i="83"/>
  <c r="AH10" i="83" l="1"/>
  <c r="AH47" i="83"/>
  <c r="AH43" i="83"/>
  <c r="AH42" i="83"/>
  <c r="AH46" i="83"/>
  <c r="AH5" i="83"/>
  <c r="AH7" i="83"/>
  <c r="AH8" i="83"/>
  <c r="AH6" i="83"/>
  <c r="AH9" i="83"/>
  <c r="AH11" i="83"/>
  <c r="AH35" i="83"/>
  <c r="AH33" i="83"/>
  <c r="AH31" i="83"/>
  <c r="AH29" i="83"/>
  <c r="AH36" i="83"/>
  <c r="AH34" i="83"/>
  <c r="AH32" i="83"/>
  <c r="AH30" i="83"/>
  <c r="AD23" i="83"/>
  <c r="AH24" i="83" s="1"/>
  <c r="AG6" i="62"/>
  <c r="AF6" i="62"/>
  <c r="AE5" i="62"/>
  <c r="AD5" i="62"/>
  <c r="AC5" i="62"/>
  <c r="Z5" i="62"/>
  <c r="Z12" i="62"/>
  <c r="AC12" i="62"/>
  <c r="AG12" i="62"/>
  <c r="AG5" i="62"/>
  <c r="L18" i="78"/>
  <c r="L6" i="78"/>
  <c r="B6" i="78"/>
  <c r="H43" i="49"/>
  <c r="G43" i="49"/>
  <c r="F43" i="49"/>
  <c r="D43" i="49"/>
  <c r="H42" i="49"/>
  <c r="G42" i="49"/>
  <c r="F42" i="49"/>
  <c r="D42" i="49"/>
  <c r="H41" i="49"/>
  <c r="G41" i="49"/>
  <c r="F41" i="49"/>
  <c r="D41" i="49"/>
  <c r="H40" i="49"/>
  <c r="G40" i="49"/>
  <c r="F40" i="49"/>
  <c r="D40" i="49"/>
  <c r="H39" i="49"/>
  <c r="G39" i="49"/>
  <c r="F39" i="49"/>
  <c r="D39" i="49"/>
  <c r="B36" i="49"/>
  <c r="J34" i="49"/>
  <c r="H34" i="49"/>
  <c r="B34" i="49"/>
  <c r="B32" i="49"/>
  <c r="Q26" i="49"/>
  <c r="P26" i="49"/>
  <c r="O26" i="49"/>
  <c r="M26" i="49"/>
  <c r="Q25" i="49"/>
  <c r="P25" i="49"/>
  <c r="O25" i="49"/>
  <c r="M25" i="49"/>
  <c r="H25" i="49"/>
  <c r="G25" i="49"/>
  <c r="F25" i="49"/>
  <c r="D25" i="49"/>
  <c r="Q24" i="49"/>
  <c r="P24" i="49"/>
  <c r="O24" i="49"/>
  <c r="M24" i="49"/>
  <c r="H24" i="49"/>
  <c r="G24" i="49"/>
  <c r="F24" i="49"/>
  <c r="D24" i="49"/>
  <c r="Q23" i="49"/>
  <c r="P23" i="49"/>
  <c r="O23" i="49"/>
  <c r="M23" i="49"/>
  <c r="H23" i="49"/>
  <c r="G23" i="49"/>
  <c r="F23" i="49"/>
  <c r="D23" i="49"/>
  <c r="Q22" i="49"/>
  <c r="P22" i="49"/>
  <c r="O22" i="49"/>
  <c r="M22" i="49"/>
  <c r="H22" i="49"/>
  <c r="G22" i="49"/>
  <c r="F22" i="49"/>
  <c r="D22" i="49"/>
  <c r="Q21" i="49"/>
  <c r="P21" i="49"/>
  <c r="O21" i="49"/>
  <c r="M21" i="49"/>
  <c r="H21" i="49"/>
  <c r="G21" i="49"/>
  <c r="F21" i="49"/>
  <c r="D21" i="49"/>
  <c r="K18" i="49"/>
  <c r="B18" i="49"/>
  <c r="Q14" i="49"/>
  <c r="P14" i="49"/>
  <c r="O14" i="49"/>
  <c r="M14" i="49"/>
  <c r="H14" i="49"/>
  <c r="G14" i="49"/>
  <c r="F14" i="49"/>
  <c r="D14" i="49"/>
  <c r="Q13" i="49"/>
  <c r="P13" i="49"/>
  <c r="O13" i="49"/>
  <c r="M13" i="49"/>
  <c r="H13" i="49"/>
  <c r="G13" i="49"/>
  <c r="F13" i="49"/>
  <c r="D13" i="49"/>
  <c r="Q12" i="49"/>
  <c r="P12" i="49"/>
  <c r="O12" i="49"/>
  <c r="M12" i="49"/>
  <c r="H12" i="49"/>
  <c r="G12" i="49"/>
  <c r="F12" i="49"/>
  <c r="D12" i="49"/>
  <c r="Q11" i="49"/>
  <c r="P11" i="49"/>
  <c r="O11" i="49"/>
  <c r="M11" i="49"/>
  <c r="H11" i="49"/>
  <c r="G11" i="49"/>
  <c r="F11" i="49"/>
  <c r="D11" i="49"/>
  <c r="Q10" i="49"/>
  <c r="P10" i="49"/>
  <c r="O10" i="49"/>
  <c r="M10" i="49"/>
  <c r="H10" i="49"/>
  <c r="G10" i="49"/>
  <c r="F10" i="49"/>
  <c r="D10" i="49"/>
  <c r="Q9" i="49"/>
  <c r="P9" i="49"/>
  <c r="O9" i="49"/>
  <c r="M9" i="49"/>
  <c r="H9" i="49"/>
  <c r="G9" i="49"/>
  <c r="F9" i="49"/>
  <c r="D9" i="49"/>
  <c r="K6" i="49"/>
  <c r="B6" i="49"/>
  <c r="I44" i="78"/>
  <c r="H44" i="78"/>
  <c r="G44" i="78"/>
  <c r="F44" i="78"/>
  <c r="D44" i="78"/>
  <c r="I43" i="78"/>
  <c r="H43" i="78"/>
  <c r="G43" i="78"/>
  <c r="F43" i="78"/>
  <c r="D43" i="78"/>
  <c r="I42" i="78"/>
  <c r="H42" i="78"/>
  <c r="G42" i="78"/>
  <c r="F42" i="78"/>
  <c r="D42" i="78"/>
  <c r="I41" i="78"/>
  <c r="H41" i="78"/>
  <c r="G41" i="78"/>
  <c r="F41" i="78"/>
  <c r="D41" i="78"/>
  <c r="I40" i="78"/>
  <c r="H40" i="78"/>
  <c r="G40" i="78"/>
  <c r="F40" i="78"/>
  <c r="D40" i="78"/>
  <c r="I39" i="78"/>
  <c r="H39" i="78"/>
  <c r="G39" i="78"/>
  <c r="F39" i="78"/>
  <c r="D39" i="78"/>
  <c r="I38" i="78"/>
  <c r="H38" i="78"/>
  <c r="G38" i="78"/>
  <c r="F38" i="78"/>
  <c r="D38" i="78"/>
  <c r="B35" i="78"/>
  <c r="J33" i="78"/>
  <c r="H33" i="78"/>
  <c r="B33" i="78"/>
  <c r="B31" i="78"/>
  <c r="I26" i="78"/>
  <c r="H26" i="78"/>
  <c r="G26" i="78"/>
  <c r="F26" i="78"/>
  <c r="D26" i="78"/>
  <c r="S25" i="78"/>
  <c r="R25" i="78"/>
  <c r="Q25" i="78"/>
  <c r="P25" i="78"/>
  <c r="N25" i="78"/>
  <c r="I25" i="78"/>
  <c r="H25" i="78"/>
  <c r="G25" i="78"/>
  <c r="F25" i="78"/>
  <c r="D25" i="78"/>
  <c r="S24" i="78"/>
  <c r="R24" i="78"/>
  <c r="Q24" i="78"/>
  <c r="P24" i="78"/>
  <c r="N24" i="78"/>
  <c r="I24" i="78"/>
  <c r="H24" i="78"/>
  <c r="G24" i="78"/>
  <c r="F24" i="78"/>
  <c r="D24" i="78"/>
  <c r="S23" i="78"/>
  <c r="R23" i="78"/>
  <c r="Q23" i="78"/>
  <c r="P23" i="78"/>
  <c r="N23" i="78"/>
  <c r="I23" i="78"/>
  <c r="H23" i="78"/>
  <c r="G23" i="78"/>
  <c r="F23" i="78"/>
  <c r="D23" i="78"/>
  <c r="S22" i="78"/>
  <c r="R22" i="78"/>
  <c r="Q22" i="78"/>
  <c r="P22" i="78"/>
  <c r="N22" i="78"/>
  <c r="I22" i="78"/>
  <c r="H22" i="78"/>
  <c r="G22" i="78"/>
  <c r="F22" i="78"/>
  <c r="D22" i="78"/>
  <c r="S21" i="78"/>
  <c r="R21" i="78"/>
  <c r="Q21" i="78"/>
  <c r="P21" i="78"/>
  <c r="N21" i="78"/>
  <c r="I21" i="78"/>
  <c r="H21" i="78"/>
  <c r="G21" i="78"/>
  <c r="F21" i="78"/>
  <c r="D21" i="78"/>
  <c r="B18" i="78"/>
  <c r="S13" i="78"/>
  <c r="R13" i="78"/>
  <c r="Q13" i="78"/>
  <c r="P13" i="78"/>
  <c r="N13" i="78"/>
  <c r="S12" i="78"/>
  <c r="R12" i="78"/>
  <c r="Q12" i="78"/>
  <c r="P12" i="78"/>
  <c r="N12" i="78"/>
  <c r="S11" i="78"/>
  <c r="R11" i="78"/>
  <c r="Q11" i="78"/>
  <c r="P11" i="78"/>
  <c r="N11" i="78"/>
  <c r="S10" i="78"/>
  <c r="R10" i="78"/>
  <c r="Q10" i="78"/>
  <c r="P10" i="78"/>
  <c r="N10" i="78"/>
  <c r="S9" i="78"/>
  <c r="R9" i="78"/>
  <c r="Q9" i="78"/>
  <c r="P9" i="78"/>
  <c r="N9" i="78"/>
  <c r="V48" i="62"/>
  <c r="T48" i="62"/>
  <c r="U48" i="62"/>
  <c r="S48" i="62"/>
  <c r="Q48" i="62"/>
  <c r="R48" i="62"/>
  <c r="P48" i="62"/>
  <c r="O48" i="62"/>
  <c r="N48" i="62"/>
  <c r="M48" i="62"/>
  <c r="L48" i="62"/>
  <c r="K48" i="62"/>
  <c r="J48" i="62"/>
  <c r="H48" i="62"/>
  <c r="I48" i="62"/>
  <c r="G48" i="62"/>
  <c r="E48" i="62"/>
  <c r="F48" i="62"/>
  <c r="D48" i="62"/>
  <c r="AE48" i="62"/>
  <c r="C48" i="62"/>
  <c r="Z48" i="62"/>
  <c r="B48" i="62"/>
  <c r="X47" i="62"/>
  <c r="S47" i="62"/>
  <c r="R47" i="62"/>
  <c r="Q47" i="62"/>
  <c r="P47" i="62"/>
  <c r="N47" i="62"/>
  <c r="O47" i="62"/>
  <c r="M47" i="62"/>
  <c r="K47" i="62"/>
  <c r="L47" i="62"/>
  <c r="J47" i="62"/>
  <c r="I47" i="62"/>
  <c r="H47" i="62"/>
  <c r="G47" i="62"/>
  <c r="AE47" i="62"/>
  <c r="F47" i="62"/>
  <c r="E47" i="62"/>
  <c r="D47" i="62"/>
  <c r="B47" i="62"/>
  <c r="AD47" i="62"/>
  <c r="AF47" i="62"/>
  <c r="X46" i="62"/>
  <c r="U46" i="62"/>
  <c r="P46" i="62"/>
  <c r="O46" i="62"/>
  <c r="N46" i="62"/>
  <c r="M46" i="62"/>
  <c r="K46" i="62"/>
  <c r="L46" i="62"/>
  <c r="J46" i="62"/>
  <c r="H46" i="62"/>
  <c r="I46" i="62"/>
  <c r="G46" i="62"/>
  <c r="F46" i="62"/>
  <c r="E46" i="62"/>
  <c r="D46" i="62"/>
  <c r="AE46" i="62"/>
  <c r="C46" i="62"/>
  <c r="B46" i="62"/>
  <c r="AB46" i="62"/>
  <c r="X45" i="62"/>
  <c r="U45" i="62"/>
  <c r="R45" i="62"/>
  <c r="M45" i="62"/>
  <c r="K45" i="62"/>
  <c r="L45" i="62"/>
  <c r="J45" i="62"/>
  <c r="AE45" i="62"/>
  <c r="I45" i="62"/>
  <c r="H45" i="62"/>
  <c r="G45" i="62"/>
  <c r="F45" i="62"/>
  <c r="E45" i="62"/>
  <c r="D45" i="62"/>
  <c r="B45" i="62"/>
  <c r="AD45" i="62"/>
  <c r="AF45" i="62"/>
  <c r="AD44" i="62"/>
  <c r="X44" i="62"/>
  <c r="U44" i="62"/>
  <c r="R44" i="62"/>
  <c r="O44" i="62"/>
  <c r="J44" i="62"/>
  <c r="H44" i="62"/>
  <c r="I44" i="62"/>
  <c r="G44" i="62"/>
  <c r="F44" i="62"/>
  <c r="E44" i="62"/>
  <c r="D44" i="62"/>
  <c r="AE44" i="62"/>
  <c r="C44" i="62"/>
  <c r="B44" i="62"/>
  <c r="AE43" i="62"/>
  <c r="X43" i="62"/>
  <c r="U43" i="62"/>
  <c r="R43" i="62"/>
  <c r="O43" i="62"/>
  <c r="L43" i="62"/>
  <c r="G43" i="62"/>
  <c r="F43" i="62"/>
  <c r="E43" i="62"/>
  <c r="D43" i="62"/>
  <c r="B43" i="62"/>
  <c r="AD43" i="62"/>
  <c r="AF43" i="62"/>
  <c r="AD42" i="62"/>
  <c r="X42" i="62"/>
  <c r="U42" i="62"/>
  <c r="R42" i="62"/>
  <c r="O42" i="62"/>
  <c r="L42" i="62"/>
  <c r="I42" i="62"/>
  <c r="D42" i="62"/>
  <c r="AE42" i="62"/>
  <c r="C42" i="62"/>
  <c r="AA42" i="62"/>
  <c r="B42" i="62"/>
  <c r="AB42" i="62"/>
  <c r="AE41" i="62"/>
  <c r="AF41" i="62"/>
  <c r="AD41" i="62"/>
  <c r="X41" i="62"/>
  <c r="U41" i="62"/>
  <c r="R41" i="62"/>
  <c r="O41" i="62"/>
  <c r="L41" i="62"/>
  <c r="I41" i="62"/>
  <c r="F41" i="62"/>
  <c r="Z41" i="62"/>
  <c r="W40" i="62"/>
  <c r="T40" i="62"/>
  <c r="Q40" i="62"/>
  <c r="N40" i="62"/>
  <c r="K40" i="62"/>
  <c r="H40" i="62"/>
  <c r="E40" i="62"/>
  <c r="B40" i="62"/>
  <c r="J39" i="62"/>
  <c r="V36" i="62"/>
  <c r="T36" i="62"/>
  <c r="U36" i="62"/>
  <c r="S36" i="62"/>
  <c r="Q36" i="62"/>
  <c r="R36" i="62"/>
  <c r="P36" i="62"/>
  <c r="O36" i="62"/>
  <c r="N36" i="62"/>
  <c r="M36" i="62"/>
  <c r="L36" i="62"/>
  <c r="K36" i="62"/>
  <c r="J36" i="62"/>
  <c r="H36" i="62"/>
  <c r="I36" i="62"/>
  <c r="G36" i="62"/>
  <c r="E36" i="62"/>
  <c r="AD36" i="62"/>
  <c r="D36" i="62"/>
  <c r="C36" i="62"/>
  <c r="B36" i="62"/>
  <c r="X35" i="62"/>
  <c r="S35" i="62"/>
  <c r="R35" i="62"/>
  <c r="Q35" i="62"/>
  <c r="P35" i="62"/>
  <c r="O35" i="62"/>
  <c r="N35" i="62"/>
  <c r="M35" i="62"/>
  <c r="K35" i="62"/>
  <c r="L35" i="62"/>
  <c r="J35" i="62"/>
  <c r="H35" i="62"/>
  <c r="I35" i="62"/>
  <c r="G35" i="62"/>
  <c r="F35" i="62"/>
  <c r="E35" i="62"/>
  <c r="D35" i="62"/>
  <c r="AE35" i="62"/>
  <c r="C35" i="62"/>
  <c r="B35" i="62"/>
  <c r="X34" i="62"/>
  <c r="U34" i="62"/>
  <c r="P34" i="62"/>
  <c r="O34" i="62"/>
  <c r="N34" i="62"/>
  <c r="M34" i="62"/>
  <c r="L34" i="62"/>
  <c r="K34" i="62"/>
  <c r="J34" i="62"/>
  <c r="H34" i="62"/>
  <c r="I34" i="62"/>
  <c r="G34" i="62"/>
  <c r="E34" i="62"/>
  <c r="AD34" i="62"/>
  <c r="D34" i="62"/>
  <c r="C34" i="62"/>
  <c r="B34" i="62"/>
  <c r="X33" i="62"/>
  <c r="U33" i="62"/>
  <c r="R33" i="62"/>
  <c r="M33" i="62"/>
  <c r="K33" i="62"/>
  <c r="L33" i="62"/>
  <c r="J33" i="62"/>
  <c r="H33" i="62"/>
  <c r="I33" i="62"/>
  <c r="G33" i="62"/>
  <c r="F33" i="62"/>
  <c r="E33" i="62"/>
  <c r="D33" i="62"/>
  <c r="AE33" i="62"/>
  <c r="C33" i="62"/>
  <c r="B33" i="62"/>
  <c r="X32" i="62"/>
  <c r="U32" i="62"/>
  <c r="R32" i="62"/>
  <c r="O32" i="62"/>
  <c r="J32" i="62"/>
  <c r="H32" i="62"/>
  <c r="AD32" i="62"/>
  <c r="G32" i="62"/>
  <c r="E32" i="62"/>
  <c r="F32" i="62"/>
  <c r="D32" i="62"/>
  <c r="AE32" i="62"/>
  <c r="C32" i="62"/>
  <c r="B32" i="62"/>
  <c r="X31" i="62"/>
  <c r="U31" i="62"/>
  <c r="R31" i="62"/>
  <c r="O31" i="62"/>
  <c r="L31" i="62"/>
  <c r="G31" i="62"/>
  <c r="AE31" i="62"/>
  <c r="F31" i="62"/>
  <c r="E31" i="62"/>
  <c r="D31" i="62"/>
  <c r="C31" i="62"/>
  <c r="AB31" i="62"/>
  <c r="B31" i="62"/>
  <c r="AA31" i="62"/>
  <c r="AD30" i="62"/>
  <c r="X30" i="62"/>
  <c r="U30" i="62"/>
  <c r="R30" i="62"/>
  <c r="O30" i="62"/>
  <c r="L30" i="62"/>
  <c r="I30" i="62"/>
  <c r="D30" i="62"/>
  <c r="AE30" i="62"/>
  <c r="C30" i="62"/>
  <c r="Z30" i="62"/>
  <c r="B30" i="62"/>
  <c r="AF29" i="62"/>
  <c r="AE29" i="62"/>
  <c r="AD29" i="62"/>
  <c r="X29" i="62"/>
  <c r="U29" i="62"/>
  <c r="R29" i="62"/>
  <c r="O29" i="62"/>
  <c r="L29" i="62"/>
  <c r="I29" i="62"/>
  <c r="AB29" i="62"/>
  <c r="F29" i="62"/>
  <c r="AA29" i="62"/>
  <c r="W28" i="62"/>
  <c r="T28" i="62"/>
  <c r="Q28" i="62"/>
  <c r="N28" i="62"/>
  <c r="K28" i="62"/>
  <c r="H28" i="62"/>
  <c r="E28" i="62"/>
  <c r="B28" i="62"/>
  <c r="J27" i="62"/>
  <c r="V24" i="62"/>
  <c r="U24" i="62"/>
  <c r="T24" i="62"/>
  <c r="S24" i="62"/>
  <c r="Q24" i="62"/>
  <c r="R24" i="62"/>
  <c r="P24" i="62"/>
  <c r="N24" i="62"/>
  <c r="O24" i="62"/>
  <c r="M24" i="62"/>
  <c r="L24" i="62"/>
  <c r="K24" i="62"/>
  <c r="J24" i="62"/>
  <c r="I24" i="62"/>
  <c r="H24" i="62"/>
  <c r="G24" i="62"/>
  <c r="E24" i="62"/>
  <c r="F24" i="62"/>
  <c r="D24" i="62"/>
  <c r="AE24" i="62"/>
  <c r="B24" i="62"/>
  <c r="AD24" i="62"/>
  <c r="X23" i="62"/>
  <c r="S23" i="62"/>
  <c r="Q23" i="62"/>
  <c r="R23" i="62"/>
  <c r="P23" i="62"/>
  <c r="O23" i="62"/>
  <c r="N23" i="62"/>
  <c r="M23" i="62"/>
  <c r="L23" i="62"/>
  <c r="K23" i="62"/>
  <c r="J23" i="62"/>
  <c r="H23" i="62"/>
  <c r="I23" i="62"/>
  <c r="G23" i="62"/>
  <c r="E23" i="62"/>
  <c r="F23" i="62"/>
  <c r="D23" i="62"/>
  <c r="AE23" i="62"/>
  <c r="C23" i="62"/>
  <c r="B23" i="62"/>
  <c r="X22" i="62"/>
  <c r="U22" i="62"/>
  <c r="P22" i="62"/>
  <c r="N22" i="62"/>
  <c r="O22" i="62"/>
  <c r="M22" i="62"/>
  <c r="L22" i="62"/>
  <c r="K22" i="62"/>
  <c r="J22" i="62"/>
  <c r="I22" i="62"/>
  <c r="H22" i="62"/>
  <c r="G22" i="62"/>
  <c r="E22" i="62"/>
  <c r="F22" i="62"/>
  <c r="D22" i="62"/>
  <c r="AE22" i="62"/>
  <c r="B22" i="62"/>
  <c r="AD22" i="62"/>
  <c r="X21" i="62"/>
  <c r="U21" i="62"/>
  <c r="R21" i="62"/>
  <c r="M21" i="62"/>
  <c r="L21" i="62"/>
  <c r="K21" i="62"/>
  <c r="J21" i="62"/>
  <c r="H21" i="62"/>
  <c r="I21" i="62"/>
  <c r="G21" i="62"/>
  <c r="E21" i="62"/>
  <c r="F21" i="62"/>
  <c r="D21" i="62"/>
  <c r="AE21" i="62"/>
  <c r="C21" i="62"/>
  <c r="AB21" i="62"/>
  <c r="B21" i="62"/>
  <c r="X20" i="62"/>
  <c r="U20" i="62"/>
  <c r="R20" i="62"/>
  <c r="O20" i="62"/>
  <c r="J20" i="62"/>
  <c r="H20" i="62"/>
  <c r="I20" i="62"/>
  <c r="G20" i="62"/>
  <c r="E20" i="62"/>
  <c r="F20" i="62"/>
  <c r="D20" i="62"/>
  <c r="AE20" i="62"/>
  <c r="B20" i="62"/>
  <c r="AD20" i="62"/>
  <c r="AF20" i="62"/>
  <c r="X19" i="62"/>
  <c r="U19" i="62"/>
  <c r="R19" i="62"/>
  <c r="O19" i="62"/>
  <c r="L19" i="62"/>
  <c r="G19" i="62"/>
  <c r="E19" i="62"/>
  <c r="F19" i="62"/>
  <c r="D19" i="62"/>
  <c r="AE19" i="62"/>
  <c r="C19" i="62"/>
  <c r="AB19" i="62"/>
  <c r="B19" i="62"/>
  <c r="AA19" i="62"/>
  <c r="X18" i="62"/>
  <c r="U18" i="62"/>
  <c r="R18" i="62"/>
  <c r="O18" i="62"/>
  <c r="L18" i="62"/>
  <c r="I18" i="62"/>
  <c r="D18" i="62"/>
  <c r="AE18" i="62"/>
  <c r="B18" i="62"/>
  <c r="AD18" i="62"/>
  <c r="AF17" i="62"/>
  <c r="AE17" i="62"/>
  <c r="AD17" i="62"/>
  <c r="X17" i="62"/>
  <c r="U17" i="62"/>
  <c r="R17" i="62"/>
  <c r="O17" i="62"/>
  <c r="L17" i="62"/>
  <c r="I17" i="62"/>
  <c r="AB17" i="62"/>
  <c r="F17" i="62"/>
  <c r="AA17" i="62"/>
  <c r="W16" i="62"/>
  <c r="T16" i="62"/>
  <c r="Q16" i="62"/>
  <c r="N16" i="62"/>
  <c r="K16" i="62"/>
  <c r="H16" i="62"/>
  <c r="E16" i="62"/>
  <c r="B16" i="62"/>
  <c r="J15" i="62"/>
  <c r="V12" i="62"/>
  <c r="U12" i="62"/>
  <c r="T12" i="62"/>
  <c r="S12" i="62"/>
  <c r="Q12" i="62"/>
  <c r="R12" i="62"/>
  <c r="P12" i="62"/>
  <c r="N12" i="62"/>
  <c r="O12" i="62"/>
  <c r="M12" i="62"/>
  <c r="K12" i="62"/>
  <c r="L12" i="62"/>
  <c r="J12" i="62"/>
  <c r="I12" i="62"/>
  <c r="H12" i="62"/>
  <c r="G12" i="62"/>
  <c r="E12" i="62"/>
  <c r="F12" i="62"/>
  <c r="D12" i="62"/>
  <c r="AE12" i="62"/>
  <c r="B12" i="62"/>
  <c r="X11" i="62"/>
  <c r="S11" i="62"/>
  <c r="Q11" i="62"/>
  <c r="R11" i="62"/>
  <c r="P11" i="62"/>
  <c r="N11" i="62"/>
  <c r="O11" i="62"/>
  <c r="M11" i="62"/>
  <c r="L11" i="62"/>
  <c r="K11" i="62"/>
  <c r="J11" i="62"/>
  <c r="H11" i="62"/>
  <c r="I11" i="62"/>
  <c r="G11" i="62"/>
  <c r="E11" i="62"/>
  <c r="F11" i="62"/>
  <c r="D11" i="62"/>
  <c r="AE11" i="62"/>
  <c r="B11" i="62"/>
  <c r="X10" i="62"/>
  <c r="U10" i="62"/>
  <c r="P10" i="62"/>
  <c r="N10" i="62"/>
  <c r="O10" i="62"/>
  <c r="M10" i="62"/>
  <c r="K10" i="62"/>
  <c r="L10" i="62"/>
  <c r="J10" i="62"/>
  <c r="I10" i="62"/>
  <c r="H10" i="62"/>
  <c r="G10" i="62"/>
  <c r="E10" i="62"/>
  <c r="F10" i="62"/>
  <c r="D10" i="62"/>
  <c r="B10" i="62"/>
  <c r="X9" i="62"/>
  <c r="U9" i="62"/>
  <c r="R9" i="62"/>
  <c r="M9" i="62"/>
  <c r="L9" i="62"/>
  <c r="K9" i="62"/>
  <c r="J9" i="62"/>
  <c r="H9" i="62"/>
  <c r="I9" i="62"/>
  <c r="G9" i="62"/>
  <c r="E9" i="62"/>
  <c r="F9" i="62"/>
  <c r="D9" i="62"/>
  <c r="AE9" i="62"/>
  <c r="B9" i="62"/>
  <c r="X8" i="62"/>
  <c r="U8" i="62"/>
  <c r="R8" i="62"/>
  <c r="O8" i="62"/>
  <c r="J8" i="62"/>
  <c r="I8" i="62"/>
  <c r="H8" i="62"/>
  <c r="G8" i="62"/>
  <c r="F8" i="62"/>
  <c r="E8" i="62"/>
  <c r="D8" i="62"/>
  <c r="B8" i="62"/>
  <c r="X7" i="62"/>
  <c r="U7" i="62"/>
  <c r="R7" i="62"/>
  <c r="O7" i="62"/>
  <c r="L7" i="62"/>
  <c r="G7" i="62"/>
  <c r="F7" i="62"/>
  <c r="E7" i="62"/>
  <c r="D7" i="62"/>
  <c r="AE7" i="62"/>
  <c r="C7" i="62"/>
  <c r="B7" i="62"/>
  <c r="Z7" i="62"/>
  <c r="AD6" i="62"/>
  <c r="AA6" i="62"/>
  <c r="X6" i="62"/>
  <c r="U6" i="62"/>
  <c r="R6" i="62"/>
  <c r="O6" i="62"/>
  <c r="L6" i="62"/>
  <c r="I6" i="62"/>
  <c r="D6" i="62"/>
  <c r="AE6" i="62"/>
  <c r="C6" i="62"/>
  <c r="Z6" i="62"/>
  <c r="B6" i="62"/>
  <c r="AF5" i="62"/>
  <c r="AB5" i="62"/>
  <c r="X5" i="62"/>
  <c r="U5" i="62"/>
  <c r="R5" i="62"/>
  <c r="O5" i="62"/>
  <c r="L5" i="62"/>
  <c r="I5" i="62"/>
  <c r="F5" i="62"/>
  <c r="AA5" i="62"/>
  <c r="W4" i="62"/>
  <c r="T4" i="62"/>
  <c r="Q4" i="62"/>
  <c r="N4" i="62"/>
  <c r="K4" i="62"/>
  <c r="H4" i="62"/>
  <c r="E4" i="62"/>
  <c r="B4" i="62"/>
  <c r="J3" i="62"/>
  <c r="AE10" i="62"/>
  <c r="AA23" i="62"/>
  <c r="AF24" i="62"/>
  <c r="AA33" i="62"/>
  <c r="AA35" i="62"/>
  <c r="AA46" i="62"/>
  <c r="AD8" i="62"/>
  <c r="AF8" i="62"/>
  <c r="AB6" i="62"/>
  <c r="AC6" i="62"/>
  <c r="AD7" i="62"/>
  <c r="AF7" i="62"/>
  <c r="C8" i="62"/>
  <c r="Z8" i="62"/>
  <c r="AC8" i="62"/>
  <c r="AE8" i="62"/>
  <c r="AB8" i="62"/>
  <c r="AF18" i="62"/>
  <c r="AA21" i="62"/>
  <c r="AB23" i="62"/>
  <c r="AF30" i="62"/>
  <c r="AB33" i="62"/>
  <c r="AB35" i="62"/>
  <c r="AF42" i="62"/>
  <c r="AB44" i="62"/>
  <c r="AF44" i="62"/>
  <c r="AB7" i="62"/>
  <c r="AC7" i="62"/>
  <c r="AA7" i="62"/>
  <c r="C9" i="62"/>
  <c r="AB9" i="62"/>
  <c r="AA9" i="62"/>
  <c r="AD9" i="62"/>
  <c r="AF9" i="62"/>
  <c r="AF22" i="62"/>
  <c r="AF32" i="62"/>
  <c r="AA44" i="62"/>
  <c r="AB48" i="62"/>
  <c r="AC48" i="62"/>
  <c r="AD11" i="62"/>
  <c r="AF11" i="62"/>
  <c r="AA30" i="62"/>
  <c r="AE34" i="62"/>
  <c r="AF34" i="62"/>
  <c r="AE36" i="62"/>
  <c r="AF36" i="62"/>
  <c r="AA41" i="62"/>
  <c r="Z42" i="62"/>
  <c r="AC42" i="62"/>
  <c r="Z44" i="62"/>
  <c r="AC44" i="62"/>
  <c r="Z46" i="62"/>
  <c r="AC46" i="62"/>
  <c r="AD46" i="62"/>
  <c r="AF46" i="62"/>
  <c r="AD48" i="62"/>
  <c r="AF48" i="62"/>
  <c r="C10" i="62"/>
  <c r="AB10" i="62"/>
  <c r="Z10" i="62"/>
  <c r="AD10" i="62"/>
  <c r="AF10" i="62"/>
  <c r="C12" i="62"/>
  <c r="AB12" i="62"/>
  <c r="AD12" i="62"/>
  <c r="AF12" i="62"/>
  <c r="Z17" i="62"/>
  <c r="AC17" i="62"/>
  <c r="Z19" i="62"/>
  <c r="AC19" i="62"/>
  <c r="AD19" i="62"/>
  <c r="AF19" i="62"/>
  <c r="Z21" i="62"/>
  <c r="AC21" i="62"/>
  <c r="AD21" i="62"/>
  <c r="AF21" i="62"/>
  <c r="Z23" i="62"/>
  <c r="AC23" i="62"/>
  <c r="AD23" i="62"/>
  <c r="AF23" i="62"/>
  <c r="AB30" i="62"/>
  <c r="AC30" i="62"/>
  <c r="I32" i="62"/>
  <c r="Z32" i="62"/>
  <c r="AC32" i="62"/>
  <c r="AB32" i="62"/>
  <c r="AB41" i="62"/>
  <c r="AC41" i="62"/>
  <c r="C43" i="62"/>
  <c r="AA43" i="62"/>
  <c r="C45" i="62"/>
  <c r="AA45" i="62"/>
  <c r="AB45" i="62"/>
  <c r="C47" i="62"/>
  <c r="AA47" i="62"/>
  <c r="AA48" i="62"/>
  <c r="C11" i="62"/>
  <c r="Z11" i="62"/>
  <c r="C18" i="62"/>
  <c r="Z18" i="62"/>
  <c r="C20" i="62"/>
  <c r="Z20" i="62"/>
  <c r="C22" i="62"/>
  <c r="Z22" i="62"/>
  <c r="C24" i="62"/>
  <c r="Z24" i="62"/>
  <c r="Z29" i="62"/>
  <c r="AC29" i="62"/>
  <c r="Z31" i="62"/>
  <c r="AC31" i="62"/>
  <c r="AD31" i="62"/>
  <c r="AF31" i="62"/>
  <c r="Z33" i="62"/>
  <c r="AC33" i="62"/>
  <c r="AD33" i="62"/>
  <c r="AF33" i="62"/>
  <c r="F34" i="62"/>
  <c r="AB34" i="62"/>
  <c r="Z35" i="62"/>
  <c r="AC35" i="62"/>
  <c r="AD35" i="62"/>
  <c r="AF35" i="62"/>
  <c r="F36" i="62"/>
  <c r="Z36" i="62"/>
  <c r="Z45" i="62"/>
  <c r="AC45" i="62"/>
  <c r="Z47" i="62"/>
  <c r="AA24" i="62"/>
  <c r="AB24" i="62"/>
  <c r="AA20" i="62"/>
  <c r="AB20" i="62"/>
  <c r="Z34" i="62"/>
  <c r="AC34" i="62"/>
  <c r="AA12" i="62"/>
  <c r="Z9" i="62"/>
  <c r="AC9" i="62"/>
  <c r="AC20" i="62"/>
  <c r="Z43" i="62"/>
  <c r="AC43" i="62"/>
  <c r="AG42" i="62"/>
  <c r="AB47" i="62"/>
  <c r="AB43" i="62"/>
  <c r="AA11" i="62"/>
  <c r="AA34" i="62"/>
  <c r="AB11" i="62"/>
  <c r="AC11" i="62"/>
  <c r="AG11" i="62"/>
  <c r="AA8" i="62"/>
  <c r="AA22" i="62"/>
  <c r="AB22" i="62"/>
  <c r="AC22" i="62"/>
  <c r="AG22" i="62"/>
  <c r="AA18" i="62"/>
  <c r="AB18" i="62"/>
  <c r="AC18" i="62"/>
  <c r="AA32" i="62"/>
  <c r="AB36" i="62"/>
  <c r="AC36" i="62"/>
  <c r="AC47" i="62"/>
  <c r="AG47" i="62"/>
  <c r="AC24" i="62"/>
  <c r="AG24" i="62"/>
  <c r="AC10" i="62"/>
  <c r="AG7" i="62"/>
  <c r="AA36" i="62"/>
  <c r="AA10" i="62"/>
  <c r="AG32" i="62"/>
  <c r="AG31" i="62"/>
  <c r="AG30" i="62"/>
  <c r="AG29" i="62"/>
  <c r="AG36" i="62"/>
  <c r="AG35" i="62"/>
  <c r="AG34" i="62"/>
  <c r="AG33" i="62"/>
  <c r="AG20" i="62"/>
  <c r="AG19" i="62"/>
  <c r="AG18" i="62"/>
  <c r="AG17" i="62"/>
  <c r="AG23" i="62"/>
  <c r="AG21" i="62"/>
  <c r="AG9" i="62"/>
  <c r="AG43" i="62"/>
  <c r="AG44" i="62"/>
  <c r="AG8" i="62"/>
  <c r="AG10" i="62"/>
  <c r="AG45" i="62"/>
  <c r="AG46" i="62"/>
  <c r="AG48" i="62"/>
  <c r="AG41" i="62"/>
  <c r="AH21" i="83" l="1"/>
  <c r="AH17" i="83"/>
  <c r="AH19" i="83"/>
  <c r="AH20" i="83"/>
  <c r="AH18" i="83"/>
</calcChain>
</file>

<file path=xl/sharedStrings.xml><?xml version="1.0" encoding="utf-8"?>
<sst xmlns="http://schemas.openxmlformats.org/spreadsheetml/2006/main" count="847" uniqueCount="170">
  <si>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</si>
  <si>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</si>
  <si>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</si>
  <si>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</si>
  <si>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</si>
  <si>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</si>
  <si>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試合時間</t>
    <rPh sb="0" eb="2">
      <t>シアイ</t>
    </rPh>
    <rPh sb="2" eb="4">
      <t>ジカン</t>
    </rPh>
    <phoneticPr fontId="1"/>
  </si>
  <si>
    <t>対　戦　相　手</t>
    <rPh sb="0" eb="1">
      <t>タイ</t>
    </rPh>
    <rPh sb="2" eb="3">
      <t>イクサ</t>
    </rPh>
    <rPh sb="4" eb="5">
      <t>ソウ</t>
    </rPh>
    <rPh sb="6" eb="7">
      <t>テ</t>
    </rPh>
    <phoneticPr fontId="1"/>
  </si>
  <si>
    <t>審　判</t>
    <rPh sb="0" eb="1">
      <t>シン</t>
    </rPh>
    <rPh sb="2" eb="3">
      <t>ハン</t>
    </rPh>
    <phoneticPr fontId="1"/>
  </si>
  <si>
    <t>VS</t>
    <phoneticPr fontId="1"/>
  </si>
  <si>
    <t>会場：松前町立松前中学校（人工芝）</t>
    <rPh sb="0" eb="2">
      <t>カイジョウ</t>
    </rPh>
    <rPh sb="3" eb="5">
      <t>マツマエ</t>
    </rPh>
    <rPh sb="5" eb="7">
      <t>チョウリツ</t>
    </rPh>
    <rPh sb="7" eb="9">
      <t>マツマエ</t>
    </rPh>
    <rPh sb="9" eb="12">
      <t>チュウガッコウ</t>
    </rPh>
    <rPh sb="13" eb="15">
      <t>ジンコウ</t>
    </rPh>
    <rPh sb="15" eb="16">
      <t>シバ</t>
    </rPh>
    <phoneticPr fontId="1"/>
  </si>
  <si>
    <t>会場：北桧山スポーツ公園（天然芝）</t>
    <rPh sb="0" eb="2">
      <t>カイジョウ</t>
    </rPh>
    <rPh sb="3" eb="4">
      <t>キタ</t>
    </rPh>
    <rPh sb="4" eb="6">
      <t>ヒヤマ</t>
    </rPh>
    <rPh sb="10" eb="12">
      <t>コウエン</t>
    </rPh>
    <rPh sb="13" eb="15">
      <t>テンネン</t>
    </rPh>
    <rPh sb="15" eb="16">
      <t>シバ</t>
    </rPh>
    <phoneticPr fontId="1"/>
  </si>
  <si>
    <t>会場：せたな町立瀬棚中学校グラウンド（天然芝）</t>
    <rPh sb="0" eb="2">
      <t>カイジョウ</t>
    </rPh>
    <rPh sb="6" eb="7">
      <t>チョウ</t>
    </rPh>
    <rPh sb="7" eb="8">
      <t>リツ</t>
    </rPh>
    <rPh sb="8" eb="10">
      <t>セタナ</t>
    </rPh>
    <rPh sb="10" eb="13">
      <t>チュウガッコウ</t>
    </rPh>
    <rPh sb="19" eb="21">
      <t>テンネン</t>
    </rPh>
    <rPh sb="21" eb="22">
      <t>シバ</t>
    </rPh>
    <phoneticPr fontId="1"/>
  </si>
  <si>
    <t>会場：鹿部町山村広場多目的グラウンド（天然芝）Ａコート</t>
    <rPh sb="0" eb="2">
      <t>カイジョウ</t>
    </rPh>
    <rPh sb="3" eb="5">
      <t>シカベ</t>
    </rPh>
    <rPh sb="5" eb="6">
      <t>チョウ</t>
    </rPh>
    <rPh sb="6" eb="8">
      <t>ヤマムラ</t>
    </rPh>
    <rPh sb="8" eb="10">
      <t>ヒロバ</t>
    </rPh>
    <rPh sb="10" eb="13">
      <t>タモクテキ</t>
    </rPh>
    <rPh sb="19" eb="21">
      <t>テンネン</t>
    </rPh>
    <rPh sb="21" eb="22">
      <t>シバ</t>
    </rPh>
    <phoneticPr fontId="1"/>
  </si>
  <si>
    <t>会場：鹿部町山村広場多目的グラウンド（天然芝）Ｂコート</t>
    <rPh sb="0" eb="2">
      <t>カイジョウ</t>
    </rPh>
    <rPh sb="3" eb="5">
      <t>シカベ</t>
    </rPh>
    <rPh sb="5" eb="6">
      <t>チョウ</t>
    </rPh>
    <rPh sb="6" eb="8">
      <t>ヤマムラ</t>
    </rPh>
    <rPh sb="8" eb="10">
      <t>ヒロバ</t>
    </rPh>
    <rPh sb="10" eb="13">
      <t>タモクテキ</t>
    </rPh>
    <rPh sb="19" eb="21">
      <t>テンネン</t>
    </rPh>
    <rPh sb="21" eb="22">
      <t>シバ</t>
    </rPh>
    <phoneticPr fontId="1"/>
  </si>
  <si>
    <t>会場：八雲町遊楽部公園（天然芝）Ａコート</t>
    <rPh sb="0" eb="2">
      <t>カイジョウ</t>
    </rPh>
    <rPh sb="3" eb="5">
      <t>ヤクモ</t>
    </rPh>
    <rPh sb="5" eb="6">
      <t>チョウ</t>
    </rPh>
    <rPh sb="6" eb="7">
      <t>アソ</t>
    </rPh>
    <rPh sb="7" eb="8">
      <t>タノ</t>
    </rPh>
    <rPh sb="8" eb="9">
      <t>ベ</t>
    </rPh>
    <rPh sb="9" eb="11">
      <t>コウエン</t>
    </rPh>
    <rPh sb="12" eb="14">
      <t>テンネン</t>
    </rPh>
    <rPh sb="14" eb="15">
      <t>シバ</t>
    </rPh>
    <phoneticPr fontId="1"/>
  </si>
  <si>
    <t>会場：八雲町遊楽部公園（天然芝）Ｂコート</t>
    <rPh sb="0" eb="2">
      <t>カイジョウ</t>
    </rPh>
    <rPh sb="3" eb="5">
      <t>ヤクモ</t>
    </rPh>
    <rPh sb="5" eb="6">
      <t>チョウ</t>
    </rPh>
    <rPh sb="6" eb="7">
      <t>アソ</t>
    </rPh>
    <rPh sb="7" eb="8">
      <t>タノ</t>
    </rPh>
    <rPh sb="8" eb="9">
      <t>ベ</t>
    </rPh>
    <rPh sb="9" eb="11">
      <t>コウエン</t>
    </rPh>
    <rPh sb="12" eb="14">
      <t>テンネン</t>
    </rPh>
    <rPh sb="14" eb="15">
      <t>シバ</t>
    </rPh>
    <phoneticPr fontId="1"/>
  </si>
  <si>
    <t>会場：森町サン・ビレッジ森（天然芝）</t>
    <rPh sb="0" eb="2">
      <t>カイジョウ</t>
    </rPh>
    <rPh sb="3" eb="4">
      <t>モリ</t>
    </rPh>
    <rPh sb="4" eb="5">
      <t>チョウ</t>
    </rPh>
    <rPh sb="12" eb="13">
      <t>モリ</t>
    </rPh>
    <rPh sb="14" eb="16">
      <t>テンネン</t>
    </rPh>
    <rPh sb="16" eb="17">
      <t>シバ</t>
    </rPh>
    <phoneticPr fontId="1"/>
  </si>
  <si>
    <t>正式チーム名</t>
    <rPh sb="0" eb="2">
      <t>セイシキ</t>
    </rPh>
    <rPh sb="5" eb="6">
      <t>メイ</t>
    </rPh>
    <phoneticPr fontId="1"/>
  </si>
  <si>
    <t>省略名</t>
    <rPh sb="0" eb="2">
      <t>ショウリャク</t>
    </rPh>
    <rPh sb="2" eb="3">
      <t>メイ</t>
    </rPh>
    <phoneticPr fontId="1"/>
  </si>
  <si>
    <t>◇　2次リーグ</t>
    <rPh sb="3" eb="4">
      <t>ジ</t>
    </rPh>
    <phoneticPr fontId="2"/>
  </si>
  <si>
    <t>SSS八雲U-12</t>
    <rPh sb="3" eb="5">
      <t>ヤクモ</t>
    </rPh>
    <phoneticPr fontId="1"/>
  </si>
  <si>
    <t>今金サッカー少年団</t>
    <rPh sb="0" eb="2">
      <t>イマカネ</t>
    </rPh>
    <rPh sb="6" eb="9">
      <t>ショウネンダン</t>
    </rPh>
    <phoneticPr fontId="1"/>
  </si>
  <si>
    <t>アスルクラロ函館U-12</t>
    <rPh sb="6" eb="8">
      <t>ハコダテ</t>
    </rPh>
    <phoneticPr fontId="1"/>
  </si>
  <si>
    <t>松前サッカー少年団</t>
    <rPh sb="0" eb="2">
      <t>マツマエ</t>
    </rPh>
    <rPh sb="6" eb="9">
      <t>ショウネンダン</t>
    </rPh>
    <phoneticPr fontId="1"/>
  </si>
  <si>
    <t>函館サッカースクール</t>
    <rPh sb="0" eb="2">
      <t>ハコダテ</t>
    </rPh>
    <phoneticPr fontId="1"/>
  </si>
  <si>
    <t>プリマベーラ函館・U-12</t>
    <rPh sb="6" eb="8">
      <t>ハコダテ</t>
    </rPh>
    <phoneticPr fontId="1"/>
  </si>
  <si>
    <t>森サッカー少年団エストレーラ</t>
    <rPh sb="0" eb="1">
      <t>モリ</t>
    </rPh>
    <rPh sb="5" eb="8">
      <t>ショウネンダン</t>
    </rPh>
    <phoneticPr fontId="1"/>
  </si>
  <si>
    <t>函館西部FC</t>
    <rPh sb="0" eb="2">
      <t>ハコダテ</t>
    </rPh>
    <rPh sb="2" eb="4">
      <t>セイブ</t>
    </rPh>
    <phoneticPr fontId="1"/>
  </si>
  <si>
    <t>フロンティアトルナーレFC U-12</t>
    <phoneticPr fontId="1"/>
  </si>
  <si>
    <t>八幡サッカースポーツ少年団</t>
    <rPh sb="0" eb="2">
      <t>ハチマン</t>
    </rPh>
    <rPh sb="10" eb="13">
      <t>ショウネンダン</t>
    </rPh>
    <phoneticPr fontId="1"/>
  </si>
  <si>
    <t>鷲の木サッカー少年団イーグルス</t>
    <rPh sb="0" eb="1">
      <t>ワシ</t>
    </rPh>
    <rPh sb="2" eb="3">
      <t>キ</t>
    </rPh>
    <rPh sb="7" eb="10">
      <t>ショウネンダン</t>
    </rPh>
    <phoneticPr fontId="1"/>
  </si>
  <si>
    <t>乙部サッカー少年団</t>
    <rPh sb="0" eb="2">
      <t>オトベ</t>
    </rPh>
    <rPh sb="6" eb="8">
      <t>ショウネン</t>
    </rPh>
    <rPh sb="8" eb="9">
      <t>ダン</t>
    </rPh>
    <phoneticPr fontId="1"/>
  </si>
  <si>
    <t>砂原サッカースポーツ少年団</t>
    <rPh sb="0" eb="2">
      <t>スナハラ</t>
    </rPh>
    <rPh sb="10" eb="13">
      <t>ショウネンダン</t>
    </rPh>
    <phoneticPr fontId="1"/>
  </si>
  <si>
    <t>函館亀田サッカー少年団</t>
    <rPh sb="0" eb="2">
      <t>ハコダテ</t>
    </rPh>
    <rPh sb="2" eb="4">
      <t>カメダ</t>
    </rPh>
    <rPh sb="8" eb="11">
      <t>ショウネンダン</t>
    </rPh>
    <phoneticPr fontId="1"/>
  </si>
  <si>
    <t>知内サッカー少年団</t>
    <rPh sb="0" eb="2">
      <t>シリウチ</t>
    </rPh>
    <rPh sb="6" eb="8">
      <t>ショウネン</t>
    </rPh>
    <rPh sb="8" eb="9">
      <t>ダン</t>
    </rPh>
    <phoneticPr fontId="1"/>
  </si>
  <si>
    <t>浜分FC</t>
    <rPh sb="0" eb="1">
      <t>ハマ</t>
    </rPh>
    <rPh sb="1" eb="2">
      <t>ワ</t>
    </rPh>
    <phoneticPr fontId="1"/>
  </si>
  <si>
    <t>会場：函館フットボールパーク（人工芝）Aコート</t>
    <rPh sb="0" eb="2">
      <t>カイジョウ</t>
    </rPh>
    <rPh sb="3" eb="5">
      <t>ハコダテ</t>
    </rPh>
    <rPh sb="15" eb="17">
      <t>ジンコウ</t>
    </rPh>
    <rPh sb="17" eb="18">
      <t>シバ</t>
    </rPh>
    <phoneticPr fontId="1"/>
  </si>
  <si>
    <t>会場：函館フットボールパーク（人工芝）Ｂコート</t>
    <rPh sb="0" eb="2">
      <t>カイジョウ</t>
    </rPh>
    <rPh sb="3" eb="5">
      <t>ハコダテ</t>
    </rPh>
    <rPh sb="15" eb="17">
      <t>ジンコウ</t>
    </rPh>
    <rPh sb="17" eb="18">
      <t>シバ</t>
    </rPh>
    <phoneticPr fontId="1"/>
  </si>
  <si>
    <t>浜分</t>
    <rPh sb="0" eb="1">
      <t>ハマ</t>
    </rPh>
    <rPh sb="1" eb="2">
      <t>ワ</t>
    </rPh>
    <phoneticPr fontId="1"/>
  </si>
  <si>
    <t>西部</t>
    <rPh sb="0" eb="2">
      <t>セイブ</t>
    </rPh>
    <phoneticPr fontId="1"/>
  </si>
  <si>
    <t>港</t>
    <rPh sb="0" eb="1">
      <t>ミナト</t>
    </rPh>
    <phoneticPr fontId="1"/>
  </si>
  <si>
    <t>鷲ノ木</t>
    <rPh sb="0" eb="1">
      <t>ワシ</t>
    </rPh>
    <rPh sb="2" eb="3">
      <t>キ</t>
    </rPh>
    <phoneticPr fontId="1"/>
  </si>
  <si>
    <t>アスルクラロ</t>
  </si>
  <si>
    <t>ＣＯＲＡＺＯＮ</t>
  </si>
  <si>
    <t>会場：北斗市運動公園フットボール場（人工芝Ａ）</t>
    <rPh sb="0" eb="2">
      <t>カイジョウ</t>
    </rPh>
    <rPh sb="3" eb="5">
      <t>ホクト</t>
    </rPh>
    <rPh sb="5" eb="6">
      <t>シ</t>
    </rPh>
    <rPh sb="6" eb="8">
      <t>ウンドウ</t>
    </rPh>
    <rPh sb="8" eb="10">
      <t>コウエン</t>
    </rPh>
    <rPh sb="16" eb="17">
      <t>バ</t>
    </rPh>
    <rPh sb="18" eb="20">
      <t>ジンコウ</t>
    </rPh>
    <rPh sb="20" eb="21">
      <t>シバ</t>
    </rPh>
    <phoneticPr fontId="1"/>
  </si>
  <si>
    <t>会場：北斗市運動公園フットボール場（人工芝Ｂ）</t>
    <rPh sb="0" eb="2">
      <t>カイジョウ</t>
    </rPh>
    <rPh sb="3" eb="5">
      <t>ホクト</t>
    </rPh>
    <rPh sb="5" eb="6">
      <t>シ</t>
    </rPh>
    <rPh sb="6" eb="8">
      <t>ウンドウ</t>
    </rPh>
    <rPh sb="8" eb="10">
      <t>コウエン</t>
    </rPh>
    <rPh sb="16" eb="17">
      <t>バ</t>
    </rPh>
    <rPh sb="18" eb="20">
      <t>ジンコウ</t>
    </rPh>
    <rPh sb="20" eb="21">
      <t>シバ</t>
    </rPh>
    <phoneticPr fontId="1"/>
  </si>
  <si>
    <t>会場：江差町運動公園（天然芝）</t>
    <rPh sb="0" eb="2">
      <t>カイジョウ</t>
    </rPh>
    <rPh sb="3" eb="6">
      <t>エサシチョウ</t>
    </rPh>
    <rPh sb="6" eb="8">
      <t>ウンドウ</t>
    </rPh>
    <rPh sb="8" eb="10">
      <t>コウエン</t>
    </rPh>
    <rPh sb="11" eb="13">
      <t>テンネン</t>
    </rPh>
    <rPh sb="13" eb="14">
      <t>シバ</t>
    </rPh>
    <phoneticPr fontId="1"/>
  </si>
  <si>
    <t>会場：北斗市立浜分小学校グラウンド（クレー）</t>
    <rPh sb="0" eb="2">
      <t>カイジョウ</t>
    </rPh>
    <rPh sb="3" eb="5">
      <t>ホクト</t>
    </rPh>
    <rPh sb="5" eb="7">
      <t>シリツ</t>
    </rPh>
    <rPh sb="7" eb="8">
      <t>ハマ</t>
    </rPh>
    <rPh sb="8" eb="9">
      <t>ワ</t>
    </rPh>
    <rPh sb="9" eb="12">
      <t>ショウガッコウ</t>
    </rPh>
    <phoneticPr fontId="1"/>
  </si>
  <si>
    <t>会場：根崎公園少年運動広場（クレー）</t>
    <rPh sb="0" eb="2">
      <t>カイジョウ</t>
    </rPh>
    <rPh sb="3" eb="5">
      <t>ネサキ</t>
    </rPh>
    <rPh sb="5" eb="7">
      <t>コウエン</t>
    </rPh>
    <rPh sb="7" eb="9">
      <t>ショウネン</t>
    </rPh>
    <rPh sb="9" eb="11">
      <t>ウンドウ</t>
    </rPh>
    <rPh sb="11" eb="13">
      <t>ヒロバ</t>
    </rPh>
    <phoneticPr fontId="1"/>
  </si>
  <si>
    <t>会場：函館市立神山小学校グラウンド（クレー）</t>
    <rPh sb="0" eb="2">
      <t>カイジョウ</t>
    </rPh>
    <rPh sb="3" eb="5">
      <t>ハコダテ</t>
    </rPh>
    <rPh sb="5" eb="7">
      <t>シリツ</t>
    </rPh>
    <rPh sb="7" eb="9">
      <t>カミヤマ</t>
    </rPh>
    <rPh sb="9" eb="12">
      <t>ショウガッコウ</t>
    </rPh>
    <phoneticPr fontId="1"/>
  </si>
  <si>
    <t>プレイフル</t>
  </si>
  <si>
    <t>プレイフル2nd</t>
  </si>
  <si>
    <t>せたな</t>
  </si>
  <si>
    <t>フロンティア</t>
  </si>
  <si>
    <t>スクール</t>
  </si>
  <si>
    <t>ノース</t>
  </si>
  <si>
    <t>プリマ</t>
  </si>
  <si>
    <t>函館桔梗サッカー少年団</t>
    <rPh sb="0" eb="2">
      <t>ハコダテ</t>
    </rPh>
    <rPh sb="2" eb="4">
      <t>キキョウ</t>
    </rPh>
    <rPh sb="8" eb="11">
      <t>ショウネンダン</t>
    </rPh>
    <phoneticPr fontId="1"/>
  </si>
  <si>
    <t>日程AＫ行コピー貼り付け</t>
    <rPh sb="0" eb="2">
      <t>ニッテイ</t>
    </rPh>
    <rPh sb="4" eb="5">
      <t>ギョウ</t>
    </rPh>
    <rPh sb="8" eb="9">
      <t>ハ</t>
    </rPh>
    <rPh sb="10" eb="11">
      <t>ツ</t>
    </rPh>
    <phoneticPr fontId="1"/>
  </si>
  <si>
    <t>1部リーグ</t>
    <rPh sb="1" eb="2">
      <t>ブ</t>
    </rPh>
    <phoneticPr fontId="2"/>
  </si>
  <si>
    <t>グランツ東山ＦＣ</t>
    <rPh sb="4" eb="6">
      <t>ヒガシヤマ</t>
    </rPh>
    <phoneticPr fontId="1"/>
  </si>
  <si>
    <t>港FC</t>
    <rPh sb="0" eb="1">
      <t>ミナト</t>
    </rPh>
    <phoneticPr fontId="1"/>
  </si>
  <si>
    <t>北斗FCNOSS</t>
    <rPh sb="0" eb="2">
      <t>ホクト</t>
    </rPh>
    <phoneticPr fontId="1"/>
  </si>
  <si>
    <t>知内</t>
    <rPh sb="0" eb="1">
      <t>チ</t>
    </rPh>
    <rPh sb="1" eb="2">
      <t>ウチ</t>
    </rPh>
    <phoneticPr fontId="1"/>
  </si>
  <si>
    <t>今金</t>
    <rPh sb="0" eb="1">
      <t>イマ</t>
    </rPh>
    <rPh sb="1" eb="2">
      <t>カネ</t>
    </rPh>
    <phoneticPr fontId="1"/>
  </si>
  <si>
    <t>乙部</t>
    <rPh sb="0" eb="1">
      <t>オツ</t>
    </rPh>
    <rPh sb="1" eb="2">
      <t>ブ</t>
    </rPh>
    <phoneticPr fontId="1"/>
  </si>
  <si>
    <t>松前</t>
    <rPh sb="0" eb="1">
      <t>マツ</t>
    </rPh>
    <rPh sb="1" eb="2">
      <t>マエ</t>
    </rPh>
    <phoneticPr fontId="1"/>
  </si>
  <si>
    <t>八幡</t>
    <rPh sb="0" eb="1">
      <t>ハッ</t>
    </rPh>
    <rPh sb="1" eb="2">
      <t>ハタ</t>
    </rPh>
    <phoneticPr fontId="1"/>
  </si>
  <si>
    <t>亀田</t>
    <rPh sb="0" eb="1">
      <t>カメ</t>
    </rPh>
    <rPh sb="1" eb="2">
      <t>タ</t>
    </rPh>
    <phoneticPr fontId="1"/>
  </si>
  <si>
    <t>桔梗</t>
    <rPh sb="0" eb="1">
      <t>ケツ</t>
    </rPh>
    <rPh sb="1" eb="2">
      <t>コウ</t>
    </rPh>
    <phoneticPr fontId="1"/>
  </si>
  <si>
    <t>八雲</t>
    <rPh sb="0" eb="1">
      <t>ハッ</t>
    </rPh>
    <rPh sb="1" eb="2">
      <t>クモ</t>
    </rPh>
    <phoneticPr fontId="1"/>
  </si>
  <si>
    <t>砂原</t>
    <rPh sb="0" eb="2">
      <t>スナハラ</t>
    </rPh>
    <phoneticPr fontId="1"/>
  </si>
  <si>
    <t>勝</t>
    <rPh sb="0" eb="1">
      <t>カ</t>
    </rPh>
    <phoneticPr fontId="25"/>
  </si>
  <si>
    <t>負</t>
    <rPh sb="0" eb="1">
      <t>マケ</t>
    </rPh>
    <phoneticPr fontId="25"/>
  </si>
  <si>
    <t>分</t>
    <rPh sb="0" eb="1">
      <t>ワ</t>
    </rPh>
    <phoneticPr fontId="25"/>
  </si>
  <si>
    <t>勝点</t>
    <rPh sb="0" eb="2">
      <t>カｔ</t>
    </rPh>
    <phoneticPr fontId="25"/>
  </si>
  <si>
    <t>得点</t>
    <rPh sb="0" eb="2">
      <t>トクテｎ</t>
    </rPh>
    <phoneticPr fontId="25"/>
  </si>
  <si>
    <t>失点</t>
    <rPh sb="0" eb="2">
      <t>シｔｔ</t>
    </rPh>
    <phoneticPr fontId="25"/>
  </si>
  <si>
    <t>順位</t>
    <rPh sb="0" eb="2">
      <t>ジュン</t>
    </rPh>
    <phoneticPr fontId="25"/>
  </si>
  <si>
    <t>得点</t>
    <rPh sb="0" eb="2">
      <t>トクテン</t>
    </rPh>
    <phoneticPr fontId="25"/>
  </si>
  <si>
    <t>失点</t>
    <rPh sb="0" eb="2">
      <t>シッテン</t>
    </rPh>
    <phoneticPr fontId="25"/>
  </si>
  <si>
    <t>○</t>
  </si>
  <si>
    <t>●</t>
    <phoneticPr fontId="25"/>
  </si>
  <si>
    <t>△</t>
    <phoneticPr fontId="25"/>
  </si>
  <si>
    <t>日吉ヶ丘サッカースポーツ少年団</t>
    <rPh sb="0" eb="4">
      <t>ヒヨシガオカ</t>
    </rPh>
    <rPh sb="12" eb="15">
      <t>ショウネンダン</t>
    </rPh>
    <phoneticPr fontId="1"/>
  </si>
  <si>
    <t>日　吉</t>
    <rPh sb="0" eb="1">
      <t>ヒ</t>
    </rPh>
    <rPh sb="2" eb="3">
      <t>キチ</t>
    </rPh>
    <phoneticPr fontId="1"/>
  </si>
  <si>
    <t>得失点</t>
    <rPh sb="0" eb="3">
      <t>トクシッテン</t>
    </rPh>
    <phoneticPr fontId="25"/>
  </si>
  <si>
    <t>⚽</t>
    <phoneticPr fontId="1"/>
  </si>
  <si>
    <t>7月18日（土）～9月5日（土）　試合時間・審判割　◇</t>
    <rPh sb="1" eb="2">
      <t>ガツ</t>
    </rPh>
    <rPh sb="4" eb="5">
      <t>ヒ</t>
    </rPh>
    <rPh sb="10" eb="11">
      <t>ツキ</t>
    </rPh>
    <rPh sb="12" eb="13">
      <t>ヒ</t>
    </rPh>
    <rPh sb="14" eb="15">
      <t>ド</t>
    </rPh>
    <rPh sb="17" eb="19">
      <t>シアイ</t>
    </rPh>
    <rPh sb="19" eb="21">
      <t>ジカン</t>
    </rPh>
    <rPh sb="22" eb="24">
      <t>シンパン</t>
    </rPh>
    <rPh sb="24" eb="25">
      <t>ワリ</t>
    </rPh>
    <phoneticPr fontId="2"/>
  </si>
  <si>
    <t>⑦</t>
    <phoneticPr fontId="1"/>
  </si>
  <si>
    <t>①</t>
    <phoneticPr fontId="1"/>
  </si>
  <si>
    <t>VS</t>
    <phoneticPr fontId="1"/>
  </si>
  <si>
    <t>①</t>
    <phoneticPr fontId="1"/>
  </si>
  <si>
    <t>VS</t>
    <phoneticPr fontId="1"/>
  </si>
  <si>
    <t>②</t>
    <phoneticPr fontId="1"/>
  </si>
  <si>
    <t>③</t>
    <phoneticPr fontId="1"/>
  </si>
  <si>
    <t>④</t>
    <phoneticPr fontId="1"/>
  </si>
  <si>
    <t>VS</t>
    <phoneticPr fontId="1"/>
  </si>
  <si>
    <t>①</t>
    <phoneticPr fontId="1"/>
  </si>
  <si>
    <t>⑤</t>
    <phoneticPr fontId="1"/>
  </si>
  <si>
    <t>⑥</t>
    <phoneticPr fontId="1"/>
  </si>
  <si>
    <t>入場　9：00　8月7日（土）　第3節</t>
    <rPh sb="0" eb="2">
      <t>ニュウジョウ</t>
    </rPh>
    <rPh sb="9" eb="10">
      <t>ツキ</t>
    </rPh>
    <rPh sb="11" eb="12">
      <t>ヒ</t>
    </rPh>
    <rPh sb="13" eb="14">
      <t>ド</t>
    </rPh>
    <rPh sb="16" eb="17">
      <t>ダイ</t>
    </rPh>
    <rPh sb="18" eb="19">
      <t>セツ</t>
    </rPh>
    <phoneticPr fontId="2"/>
  </si>
  <si>
    <t>入場　9：00　8月28日（土）　第4節</t>
    <rPh sb="0" eb="2">
      <t>ニュウジョウ</t>
    </rPh>
    <rPh sb="9" eb="10">
      <t>ツキ</t>
    </rPh>
    <rPh sb="12" eb="13">
      <t>ヒ</t>
    </rPh>
    <rPh sb="14" eb="15">
      <t>ド</t>
    </rPh>
    <rPh sb="17" eb="18">
      <t>ダイ</t>
    </rPh>
    <rPh sb="19" eb="20">
      <t>セツ</t>
    </rPh>
    <phoneticPr fontId="2"/>
  </si>
  <si>
    <t>入場　9：00　9月4日（土）　第5節</t>
    <rPh sb="0" eb="2">
      <t>ニュウジョウ</t>
    </rPh>
    <rPh sb="9" eb="10">
      <t>ツキ</t>
    </rPh>
    <rPh sb="11" eb="12">
      <t>ヒ</t>
    </rPh>
    <rPh sb="13" eb="14">
      <t>ド</t>
    </rPh>
    <rPh sb="16" eb="17">
      <t>ダイ</t>
    </rPh>
    <rPh sb="18" eb="19">
      <t>セツ</t>
    </rPh>
    <phoneticPr fontId="2"/>
  </si>
  <si>
    <t>七飯フェアネス・shi</t>
    <rPh sb="0" eb="2">
      <t>ナナエ</t>
    </rPh>
    <phoneticPr fontId="1"/>
  </si>
  <si>
    <t>七飯・shi</t>
    <rPh sb="0" eb="2">
      <t>ナナエ</t>
    </rPh>
    <phoneticPr fontId="1"/>
  </si>
  <si>
    <t>七飯・sho</t>
    <rPh sb="0" eb="2">
      <t>ナナエ</t>
    </rPh>
    <phoneticPr fontId="1"/>
  </si>
  <si>
    <t>【ＪＦＡ 第45回 全日本U-12サッカー選手権大会 兼 函館東ライオンズ旗争奪第49回函館ジュニアサッカー大会:2次リーグ】</t>
    <phoneticPr fontId="25"/>
  </si>
  <si>
    <t>ＪＦＡ 第45回 全日本U-12サッカー選手権大会 兼 函館東ライオンズ旗争奪第49回函館ジュニアサッカー大会:2次リーグ</t>
    <phoneticPr fontId="1"/>
  </si>
  <si>
    <t>函館ジュニオールFC ブルー</t>
    <rPh sb="0" eb="2">
      <t>ハコダテ</t>
    </rPh>
    <phoneticPr fontId="1"/>
  </si>
  <si>
    <t>函館ジュニオールFC ホワイト</t>
    <rPh sb="0" eb="2">
      <t>ハコダテ</t>
    </rPh>
    <phoneticPr fontId="1"/>
  </si>
  <si>
    <t>ジュニ　ブルー</t>
  </si>
  <si>
    <t>フロンティア2nd</t>
  </si>
  <si>
    <t>グランツ</t>
  </si>
  <si>
    <t>エスト</t>
  </si>
  <si>
    <t>ジュニ　ホワイト</t>
  </si>
  <si>
    <t>サン・スポ</t>
  </si>
  <si>
    <t>サン・スポ2nd</t>
  </si>
  <si>
    <t>砂  原</t>
    <rPh sb="0" eb="1">
      <t>スナ</t>
    </rPh>
    <rPh sb="3" eb="4">
      <t>ハラ</t>
    </rPh>
    <phoneticPr fontId="1"/>
  </si>
  <si>
    <t>松　前</t>
    <rPh sb="0" eb="1">
      <t>マツ</t>
    </rPh>
    <rPh sb="2" eb="3">
      <t>マエ</t>
    </rPh>
    <phoneticPr fontId="1"/>
  </si>
  <si>
    <t>乙　部</t>
    <rPh sb="0" eb="1">
      <t>オツ</t>
    </rPh>
    <rPh sb="2" eb="3">
      <t>ブ</t>
    </rPh>
    <phoneticPr fontId="1"/>
  </si>
  <si>
    <t>鷲 ノ 木</t>
    <rPh sb="0" eb="1">
      <t>ワシ</t>
    </rPh>
    <rPh sb="4" eb="5">
      <t>キ</t>
    </rPh>
    <phoneticPr fontId="1"/>
  </si>
  <si>
    <t>浜　分</t>
    <rPh sb="0" eb="1">
      <t>ハマ</t>
    </rPh>
    <rPh sb="2" eb="3">
      <t>ブン</t>
    </rPh>
    <phoneticPr fontId="1"/>
  </si>
  <si>
    <t>せ た な</t>
    <phoneticPr fontId="1"/>
  </si>
  <si>
    <t>Bブロック</t>
    <phoneticPr fontId="25"/>
  </si>
  <si>
    <t>〇勝点3・●勝点0・△勝点1</t>
    <rPh sb="1" eb="2">
      <t>カ</t>
    </rPh>
    <rPh sb="2" eb="3">
      <t>テン</t>
    </rPh>
    <phoneticPr fontId="25"/>
  </si>
  <si>
    <t>入場　9：00　7月31日（土）　第2節</t>
    <rPh sb="0" eb="2">
      <t>ニュウジョウ</t>
    </rPh>
    <rPh sb="9" eb="10">
      <t>ツキ</t>
    </rPh>
    <rPh sb="12" eb="13">
      <t>ヒ</t>
    </rPh>
    <rPh sb="14" eb="15">
      <t>ド</t>
    </rPh>
    <rPh sb="17" eb="18">
      <t>ダイ</t>
    </rPh>
    <rPh sb="19" eb="20">
      <t>セツ</t>
    </rPh>
    <phoneticPr fontId="2"/>
  </si>
  <si>
    <t>入場　9：00　7月22日（木）　第1節</t>
    <rPh sb="0" eb="2">
      <t>ニュウジョウ</t>
    </rPh>
    <rPh sb="9" eb="10">
      <t>ツキ</t>
    </rPh>
    <rPh sb="12" eb="13">
      <t>ヒ</t>
    </rPh>
    <rPh sb="14" eb="15">
      <t>モク</t>
    </rPh>
    <rPh sb="17" eb="18">
      <t>ダイ</t>
    </rPh>
    <rPh sb="19" eb="20">
      <t>セツ</t>
    </rPh>
    <phoneticPr fontId="2"/>
  </si>
  <si>
    <t>【ＪＦＡ 第45回 全日本U-12サッカー選手権大会 兼 函館東ライオンズ旗争奪第49回函館ジュニアサッカー大会:1次リーグ】</t>
    <phoneticPr fontId="25"/>
  </si>
  <si>
    <t>Aブロック</t>
    <phoneticPr fontId="25"/>
  </si>
  <si>
    <t>グランツ</t>
    <phoneticPr fontId="1"/>
  </si>
  <si>
    <t>エスト</t>
    <phoneticPr fontId="1"/>
  </si>
  <si>
    <t>●</t>
    <phoneticPr fontId="25"/>
  </si>
  <si>
    <t>△</t>
    <phoneticPr fontId="25"/>
  </si>
  <si>
    <t>Cブロック</t>
    <phoneticPr fontId="25"/>
  </si>
  <si>
    <t>プ リ マ</t>
    <phoneticPr fontId="1"/>
  </si>
  <si>
    <t>ジュニ　ホワイト</t>
    <phoneticPr fontId="1"/>
  </si>
  <si>
    <t>サン・スポ</t>
    <phoneticPr fontId="1"/>
  </si>
  <si>
    <t>●</t>
    <phoneticPr fontId="25"/>
  </si>
  <si>
    <t>△</t>
    <phoneticPr fontId="25"/>
  </si>
  <si>
    <t>Dブロック</t>
    <phoneticPr fontId="25"/>
  </si>
  <si>
    <t>●</t>
    <phoneticPr fontId="25"/>
  </si>
  <si>
    <t>△</t>
    <phoneticPr fontId="25"/>
  </si>
  <si>
    <t>プレイフル函館U-12</t>
    <rPh sb="5" eb="7">
      <t>ハコダテ</t>
    </rPh>
    <phoneticPr fontId="1"/>
  </si>
  <si>
    <t>プレイフル函館U-11</t>
    <rPh sb="5" eb="7">
      <t>ハコダテ</t>
    </rPh>
    <phoneticPr fontId="1"/>
  </si>
  <si>
    <t>プレイフルU-12</t>
    <phoneticPr fontId="1"/>
  </si>
  <si>
    <t>サン・スポーツクラブ</t>
  </si>
  <si>
    <t>プレイフルU-11</t>
    <phoneticPr fontId="1"/>
  </si>
  <si>
    <t>CORAZON   FC</t>
  </si>
  <si>
    <t>フロンティアトルナーレFC U-12 2nd</t>
  </si>
  <si>
    <t>サン・スポーツクラブ2nd</t>
  </si>
  <si>
    <t>せたなジュニアFC</t>
  </si>
  <si>
    <t>1部リーグ</t>
    <rPh sb="1" eb="2">
      <t>ブ</t>
    </rPh>
    <phoneticPr fontId="1"/>
  </si>
  <si>
    <t>2部リーグ</t>
    <rPh sb="1" eb="2">
      <t>ブ</t>
    </rPh>
    <phoneticPr fontId="1"/>
  </si>
  <si>
    <t>3部リーグ</t>
    <rPh sb="1" eb="2">
      <t>ブ</t>
    </rPh>
    <phoneticPr fontId="1"/>
  </si>
  <si>
    <t>4部リーグ</t>
    <rPh sb="1" eb="2">
      <t>ブ</t>
    </rPh>
    <phoneticPr fontId="1"/>
  </si>
  <si>
    <t>プレイフルU-12</t>
  </si>
  <si>
    <t>プレイフルU-11</t>
  </si>
  <si>
    <t>2部リーグ</t>
    <rPh sb="1" eb="2">
      <t>ブ</t>
    </rPh>
    <phoneticPr fontId="2"/>
  </si>
  <si>
    <t>3部リーグ</t>
    <rPh sb="1" eb="2">
      <t>ブ</t>
    </rPh>
    <phoneticPr fontId="2"/>
  </si>
  <si>
    <t>4部リーグ</t>
    <rPh sb="1" eb="2">
      <t>ブ</t>
    </rPh>
    <phoneticPr fontId="2"/>
  </si>
  <si>
    <t>会場：鹿部町山村広場多目的グラウンド（天然芝）</t>
    <rPh sb="0" eb="2">
      <t>カイジョウ</t>
    </rPh>
    <rPh sb="3" eb="5">
      <t>シカベ</t>
    </rPh>
    <rPh sb="5" eb="6">
      <t>チョウ</t>
    </rPh>
    <rPh sb="6" eb="8">
      <t>ヤマムラ</t>
    </rPh>
    <rPh sb="8" eb="10">
      <t>ヒロバ</t>
    </rPh>
    <rPh sb="10" eb="13">
      <t>タモクテキ</t>
    </rPh>
    <rPh sb="19" eb="21">
      <t>テンネン</t>
    </rPh>
    <rPh sb="21" eb="22">
      <t>シバ</t>
    </rPh>
    <phoneticPr fontId="1"/>
  </si>
  <si>
    <t>ＪＦＡ 第45回 全日本U-12サッカー選手権大会 兼 函館東ライオンズ旗争奪第49回函館ジュニアサッカー大会:2次リーグ</t>
    <rPh sb="57" eb="58">
      <t>ジ</t>
    </rPh>
    <phoneticPr fontId="1"/>
  </si>
  <si>
    <t>1部リーグ</t>
    <rPh sb="1" eb="2">
      <t>ブ</t>
    </rPh>
    <phoneticPr fontId="25"/>
  </si>
  <si>
    <t>2部リーグ</t>
    <rPh sb="1" eb="2">
      <t>ブ</t>
    </rPh>
    <phoneticPr fontId="25"/>
  </si>
  <si>
    <t>3部リーグ</t>
    <rPh sb="1" eb="2">
      <t>ブ</t>
    </rPh>
    <phoneticPr fontId="25"/>
  </si>
  <si>
    <t>4部リーグ</t>
    <rPh sb="1" eb="2">
      <t>ブ</t>
    </rPh>
    <phoneticPr fontId="25"/>
  </si>
  <si>
    <t>会場：八雲町遊楽部公園（天然芝）コート</t>
    <rPh sb="0" eb="2">
      <t>カイジョウ</t>
    </rPh>
    <rPh sb="3" eb="5">
      <t>ヤクモ</t>
    </rPh>
    <rPh sb="5" eb="6">
      <t>チョウ</t>
    </rPh>
    <rPh sb="6" eb="7">
      <t>アソ</t>
    </rPh>
    <rPh sb="7" eb="8">
      <t>タノ</t>
    </rPh>
    <rPh sb="8" eb="9">
      <t>ベ</t>
    </rPh>
    <rPh sb="9" eb="11">
      <t>コウエン</t>
    </rPh>
    <rPh sb="12" eb="14">
      <t>テンネン</t>
    </rPh>
    <rPh sb="14" eb="15">
      <t>シバ</t>
    </rPh>
    <phoneticPr fontId="1"/>
  </si>
  <si>
    <t>七飯フェアネス・sho</t>
    <rPh sb="0" eb="2">
      <t>ナナエ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</si>
</sst>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ＭＳ Ｐゴシック"/>
      <family val="2"/>
      <scheme val="minor"/>
    </font>
    <font>
      <sz val="11"/>
      <color theme="0"/>
      <name val="ＭＳ Ｐゴシック"/>
      <family val="2"/>
      <scheme val="minor"/>
    </font>
    <font>
      <sz val="11"/>
      <name val="ＭＳ Ｐゴシック"/>
      <family val="2"/>
      <scheme val="minor"/>
    </font>
    <font>
      <sz val="14"/>
      <color indexed="8"/>
      <name val="HGP創英角ｺﾞｼｯｸUB"/>
      <family val="3"/>
      <charset val="128"/>
    </font>
    <font>
      <sz val="14"/>
      <color theme="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ajor"/>
    </font>
    <font>
      <sz val="11"/>
      <color theme="0"/>
      <name val="ＭＳ Ｐゴシック"/>
      <family val="3"/>
      <charset val="128"/>
      <scheme val="minor"/>
    </font>
    <font>
      <sz val="26"/>
      <color theme="1"/>
      <name val="ＭＳ Ｐゴシック"/>
      <family val="2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1"/>
      <color theme="0" tint="-4.9989318521683403E-2"/>
      <name val="ＭＳ Ｐゴシック"/>
      <family val="3"/>
      <charset val="128"/>
      <scheme val="minor"/>
    </font>
    <font>
      <sz val="18"/>
      <color theme="1"/>
      <name val="ＭＳ Ｐゴシック"/>
      <family val="2"/>
      <scheme val="minor"/>
    </font>
    <font>
      <sz val="1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0"/>
      <name val="ＭＳ Ｐゴシック"/>
      <family val="3"/>
      <charset val="128"/>
      <scheme val="minor"/>
    </font>
    <font>
      <sz val="8"/>
      <color theme="0"/>
      <name val="ＭＳ Ｐゴシック"/>
      <family val="2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8"/>
      <color theme="0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6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name val="ＭＳ Ｐゴシック"/>
      <family val="3"/>
      <charset val="128"/>
      <scheme val="major"/>
    </font>
    <font>
      <b/>
      <sz val="12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2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/>
      <diagonal/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">
    <xf numFmtId="0" fontId="0" fillId="0" borderId="0"/>
    <xf numFmtId="0" fontId="30" fillId="0" borderId="0"/>
  </cellStyleXfs>
  <cellXfs count="222">
    <xf numFmtId="0" fontId="0" fillId="0" borderId="0" xfId="0"/>
    <xf numFmtId="20" fontId="0" fillId="0" borderId="0" xfId="0" applyNumberFormat="1" applyBorder="1" applyAlignment="1">
      <alignment horizontal="center" vertical="center" shrinkToFit="1"/>
    </xf>
    <xf numFmtId="0" fontId="0" fillId="0" borderId="0" xfId="0" applyAlignment="1">
      <alignment wrapText="1"/>
    </xf>
    <xf numFmtId="0" fontId="0" fillId="0" borderId="0" xfId="0" applyBorder="1" applyAlignment="1">
      <alignment wrapText="1" shrinkToFit="1"/>
    </xf>
    <xf numFmtId="0" fontId="0" fillId="0" borderId="0" xfId="0" applyFill="1"/>
    <xf numFmtId="0" fontId="6" fillId="0" borderId="0" xfId="0" applyFont="1"/>
    <xf numFmtId="0" fontId="0" fillId="0" borderId="0" xfId="0" applyBorder="1"/>
    <xf numFmtId="20" fontId="0" fillId="0" borderId="0" xfId="0" applyNumberFormat="1" applyFill="1" applyBorder="1" applyAlignment="1">
      <alignment horizontal="center" vertical="center" shrinkToFit="1"/>
    </xf>
    <xf numFmtId="0" fontId="0" fillId="0" borderId="0" xfId="0" applyFill="1" applyBorder="1"/>
    <xf numFmtId="0" fontId="0" fillId="0" borderId="0" xfId="0" applyBorder="1" applyAlignment="1">
      <alignment wrapText="1"/>
    </xf>
    <xf numFmtId="0" fontId="0" fillId="0" borderId="0" xfId="0" applyFill="1" applyBorder="1" applyAlignment="1">
      <alignment horizontal="center" vertical="center" wrapText="1" shrinkToFit="1"/>
    </xf>
    <xf numFmtId="0" fontId="0" fillId="0" borderId="10" xfId="0" applyBorder="1" applyAlignment="1">
      <alignment shrinkToFit="1"/>
    </xf>
    <xf numFmtId="0" fontId="14" fillId="8" borderId="10" xfId="0" applyFont="1" applyFill="1" applyBorder="1" applyAlignment="1">
      <alignment horizontal="center" vertical="center" shrinkToFit="1"/>
    </xf>
    <xf numFmtId="0" fontId="14" fillId="4" borderId="10" xfId="0" applyFont="1" applyFill="1" applyBorder="1" applyAlignment="1">
      <alignment horizontal="center" vertical="center" shrinkToFit="1"/>
    </xf>
    <xf numFmtId="0" fontId="14" fillId="3" borderId="10" xfId="0" applyFont="1" applyFill="1" applyBorder="1" applyAlignment="1">
      <alignment horizontal="center" vertical="center" shrinkToFit="1"/>
    </xf>
    <xf numFmtId="0" fontId="14" fillId="2" borderId="10" xfId="0" applyFont="1" applyFill="1" applyBorder="1" applyAlignment="1">
      <alignment horizontal="center" vertical="center" shrinkToFit="1"/>
    </xf>
    <xf numFmtId="0" fontId="14" fillId="9" borderId="10" xfId="0" applyFont="1" applyFill="1" applyBorder="1" applyAlignment="1">
      <alignment horizontal="center" vertical="center" shrinkToFit="1"/>
    </xf>
    <xf numFmtId="0" fontId="14" fillId="5" borderId="10" xfId="0" applyFont="1" applyFill="1" applyBorder="1" applyAlignment="1">
      <alignment horizontal="center" vertical="center" shrinkToFit="1"/>
    </xf>
    <xf numFmtId="0" fontId="14" fillId="7" borderId="10" xfId="0" applyFont="1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4" fillId="0" borderId="7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wrapText="1" shrinkToFit="1"/>
    </xf>
    <xf numFmtId="0" fontId="18" fillId="6" borderId="10" xfId="0" applyFont="1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11" fillId="6" borderId="10" xfId="0" applyFont="1" applyFill="1" applyBorder="1" applyAlignment="1">
      <alignment horizontal="center" vertical="center" shrinkToFit="1"/>
    </xf>
    <xf numFmtId="0" fontId="8" fillId="0" borderId="14" xfId="0" applyFont="1" applyBorder="1" applyAlignment="1">
      <alignment wrapText="1"/>
    </xf>
    <xf numFmtId="0" fontId="8" fillId="0" borderId="17" xfId="0" applyFont="1" applyBorder="1" applyAlignment="1">
      <alignment wrapText="1"/>
    </xf>
    <xf numFmtId="0" fontId="14" fillId="0" borderId="7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 shrinkToFit="1"/>
    </xf>
    <xf numFmtId="0" fontId="14" fillId="0" borderId="0" xfId="0" applyFont="1" applyFill="1" applyBorder="1" applyAlignment="1">
      <alignment horizontal="center" vertical="center" wrapText="1" shrinkToFit="1"/>
    </xf>
    <xf numFmtId="0" fontId="14" fillId="0" borderId="10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14" fillId="0" borderId="0" xfId="0" applyFont="1" applyFill="1" applyBorder="1" applyAlignment="1">
      <alignment horizontal="center" vertical="center" shrinkToFit="1"/>
    </xf>
    <xf numFmtId="56" fontId="0" fillId="0" borderId="0" xfId="0" applyNumberFormat="1" applyFill="1" applyBorder="1" applyAlignment="1">
      <alignment horizontal="center" vertical="center" wrapText="1" shrinkToFit="1"/>
    </xf>
    <xf numFmtId="56" fontId="0" fillId="0" borderId="0" xfId="0" applyNumberForma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distributed" vertical="distributed" indent="1" shrinkToFit="1"/>
    </xf>
    <xf numFmtId="0" fontId="21" fillId="0" borderId="4" xfId="0" applyFont="1" applyFill="1" applyBorder="1" applyAlignment="1">
      <alignment horizontal="center" vertical="center" shrinkToFit="1"/>
    </xf>
    <xf numFmtId="0" fontId="0" fillId="0" borderId="0" xfId="0" applyFont="1" applyFill="1" applyAlignment="1">
      <alignment vertical="center"/>
    </xf>
    <xf numFmtId="0" fontId="26" fillId="0" borderId="4" xfId="0" applyFont="1" applyFill="1" applyBorder="1" applyAlignment="1">
      <alignment horizontal="center" vertical="center" shrinkToFit="1"/>
    </xf>
    <xf numFmtId="0" fontId="0" fillId="10" borderId="10" xfId="0" applyFill="1" applyBorder="1" applyAlignment="1">
      <alignment horizontal="center" vertical="center" shrinkToFit="1"/>
    </xf>
    <xf numFmtId="0" fontId="0" fillId="0" borderId="0" xfId="0" applyFont="1" applyFill="1" applyAlignment="1">
      <alignment vertical="center" shrinkToFit="1"/>
    </xf>
    <xf numFmtId="0" fontId="10" fillId="0" borderId="15" xfId="1" applyFont="1" applyFill="1" applyBorder="1" applyAlignment="1">
      <alignment horizontal="center" vertical="center" shrinkToFit="1"/>
    </xf>
    <xf numFmtId="0" fontId="27" fillId="11" borderId="16" xfId="0" applyFont="1" applyFill="1" applyBorder="1" applyAlignment="1">
      <alignment horizontal="center" vertical="center" shrinkToFit="1"/>
    </xf>
    <xf numFmtId="0" fontId="10" fillId="0" borderId="11" xfId="1" applyFont="1" applyFill="1" applyBorder="1" applyAlignment="1">
      <alignment horizontal="center" vertical="center" shrinkToFit="1"/>
    </xf>
    <xf numFmtId="0" fontId="27" fillId="11" borderId="21" xfId="0" applyFont="1" applyFill="1" applyBorder="1" applyAlignment="1">
      <alignment horizontal="center" vertical="center" shrinkToFit="1"/>
    </xf>
    <xf numFmtId="0" fontId="27" fillId="11" borderId="15" xfId="0" applyFont="1" applyFill="1" applyBorder="1" applyAlignment="1">
      <alignment horizontal="center" vertical="center" shrinkToFit="1"/>
    </xf>
    <xf numFmtId="0" fontId="27" fillId="0" borderId="15" xfId="0" applyFont="1" applyFill="1" applyBorder="1" applyAlignment="1">
      <alignment horizontal="center" vertical="center" shrinkToFit="1"/>
    </xf>
    <xf numFmtId="0" fontId="27" fillId="0" borderId="10" xfId="0" applyFont="1" applyFill="1" applyBorder="1" applyAlignment="1">
      <alignment horizontal="center" vertical="center" shrinkToFit="1"/>
    </xf>
    <xf numFmtId="0" fontId="27" fillId="0" borderId="21" xfId="0" applyFont="1" applyFill="1" applyBorder="1" applyAlignment="1">
      <alignment horizontal="center" vertical="center" shrinkToFit="1"/>
    </xf>
    <xf numFmtId="0" fontId="27" fillId="0" borderId="16" xfId="0" applyFont="1" applyFill="1" applyBorder="1" applyAlignment="1">
      <alignment horizontal="center" vertical="center" shrinkToFit="1"/>
    </xf>
    <xf numFmtId="0" fontId="27" fillId="0" borderId="13" xfId="0" applyFont="1" applyFill="1" applyBorder="1" applyAlignment="1">
      <alignment horizontal="center" vertical="center" shrinkToFit="1"/>
    </xf>
    <xf numFmtId="0" fontId="27" fillId="0" borderId="11" xfId="0" applyFont="1" applyFill="1" applyBorder="1" applyAlignment="1">
      <alignment horizontal="center" vertical="center" shrinkToFit="1"/>
    </xf>
    <xf numFmtId="0" fontId="27" fillId="0" borderId="12" xfId="0" applyFont="1" applyFill="1" applyBorder="1" applyAlignment="1">
      <alignment horizontal="center" vertical="center" shrinkToFit="1"/>
    </xf>
    <xf numFmtId="0" fontId="27" fillId="0" borderId="6" xfId="0" applyFont="1" applyFill="1" applyBorder="1" applyAlignment="1">
      <alignment horizontal="center" vertical="center" shrinkToFit="1"/>
    </xf>
    <xf numFmtId="0" fontId="27" fillId="0" borderId="7" xfId="0" applyFont="1" applyFill="1" applyBorder="1" applyAlignment="1">
      <alignment horizontal="center" vertical="center" shrinkToFit="1"/>
    </xf>
    <xf numFmtId="0" fontId="27" fillId="0" borderId="8" xfId="0" applyFont="1" applyFill="1" applyBorder="1" applyAlignment="1">
      <alignment horizontal="center" vertical="center" shrinkToFit="1"/>
    </xf>
    <xf numFmtId="0" fontId="27" fillId="0" borderId="12" xfId="0" applyFont="1" applyFill="1" applyBorder="1" applyAlignment="1">
      <alignment vertical="center" shrinkToFit="1"/>
    </xf>
    <xf numFmtId="0" fontId="27" fillId="0" borderId="21" xfId="0" applyFont="1" applyFill="1" applyBorder="1" applyAlignment="1">
      <alignment vertical="center" shrinkToFit="1"/>
    </xf>
    <xf numFmtId="0" fontId="0" fillId="0" borderId="13" xfId="0" applyFont="1" applyFill="1" applyBorder="1" applyAlignment="1">
      <alignment vertical="center" shrinkToFit="1"/>
    </xf>
    <xf numFmtId="0" fontId="0" fillId="0" borderId="11" xfId="0" applyFont="1" applyFill="1" applyBorder="1" applyAlignment="1">
      <alignment vertical="center" shrinkToFit="1"/>
    </xf>
    <xf numFmtId="0" fontId="29" fillId="0" borderId="0" xfId="0" applyFont="1" applyFill="1" applyAlignment="1">
      <alignment vertical="center" shrinkToFit="1"/>
    </xf>
    <xf numFmtId="0" fontId="16" fillId="0" borderId="0" xfId="0" applyFont="1" applyFill="1" applyAlignment="1">
      <alignment vertical="center" shrinkToFit="1"/>
    </xf>
    <xf numFmtId="0" fontId="16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vertical="center" shrinkToFit="1"/>
    </xf>
    <xf numFmtId="0" fontId="24" fillId="0" borderId="0" xfId="0" applyFont="1" applyFill="1" applyAlignment="1">
      <alignment vertical="center" shrinkToFit="1"/>
    </xf>
    <xf numFmtId="0" fontId="23" fillId="0" borderId="0" xfId="0" applyFont="1" applyFill="1" applyAlignment="1">
      <alignment vertical="center" shrinkToFit="1"/>
    </xf>
    <xf numFmtId="0" fontId="23" fillId="0" borderId="0" xfId="0" applyFont="1" applyFill="1" applyAlignment="1">
      <alignment horizontal="center" vertical="center" shrinkToFit="1"/>
    </xf>
    <xf numFmtId="0" fontId="28" fillId="0" borderId="0" xfId="0" applyFont="1" applyFill="1" applyAlignment="1">
      <alignment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8" xfId="0" applyBorder="1" applyAlignment="1">
      <alignment horizontal="center" vertical="center" shrinkToFit="1"/>
    </xf>
    <xf numFmtId="0" fontId="26" fillId="0" borderId="10" xfId="0" applyFont="1" applyFill="1" applyBorder="1" applyAlignment="1">
      <alignment horizontal="center" vertical="center" shrinkToFit="1"/>
    </xf>
    <xf numFmtId="0" fontId="31" fillId="0" borderId="0" xfId="0" applyFont="1" applyFill="1" applyAlignment="1">
      <alignment horizontal="center" vertical="center" shrinkToFit="1"/>
    </xf>
    <xf numFmtId="0" fontId="6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15" fillId="0" borderId="0" xfId="0" applyFont="1"/>
    <xf numFmtId="0" fontId="14" fillId="0" borderId="9" xfId="0" applyFont="1" applyFill="1" applyBorder="1" applyAlignment="1">
      <alignment horizontal="center" vertical="center" shrinkToFit="1"/>
    </xf>
    <xf numFmtId="0" fontId="15" fillId="0" borderId="0" xfId="0" applyFont="1" applyFill="1"/>
    <xf numFmtId="0" fontId="0" fillId="0" borderId="5" xfId="0" applyFill="1" applyBorder="1" applyAlignment="1">
      <alignment horizontal="center" vertical="center" shrinkToFit="1"/>
    </xf>
    <xf numFmtId="0" fontId="13" fillId="0" borderId="14" xfId="0" applyFont="1" applyBorder="1" applyAlignment="1">
      <alignment horizontal="center" vertical="center" wrapText="1" shrinkToFit="1"/>
    </xf>
    <xf numFmtId="0" fontId="13" fillId="0" borderId="0" xfId="0" applyFont="1" applyBorder="1" applyAlignment="1">
      <alignment horizontal="center" vertical="center" wrapText="1" shrinkToFit="1"/>
    </xf>
    <xf numFmtId="0" fontId="11" fillId="0" borderId="0" xfId="0" applyFont="1" applyFill="1" applyAlignment="1">
      <alignment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8" xfId="0" applyFill="1" applyBorder="1" applyAlignment="1">
      <alignment horizontal="distributed" vertical="distributed" indent="1" shrinkToFit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distributed" vertical="distributed" indent="1" shrinkToFit="1"/>
    </xf>
    <xf numFmtId="0" fontId="4" fillId="0" borderId="8" xfId="0" applyFont="1" applyFill="1" applyBorder="1" applyAlignment="1">
      <alignment horizontal="distributed" vertical="distributed" indent="1" shrinkToFit="1"/>
    </xf>
    <xf numFmtId="0" fontId="0" fillId="0" borderId="7" xfId="0" applyBorder="1" applyAlignment="1">
      <alignment horizontal="left" vertical="distributed" indent="1" shrinkToFit="1"/>
    </xf>
    <xf numFmtId="0" fontId="0" fillId="0" borderId="22" xfId="0" applyBorder="1"/>
    <xf numFmtId="0" fontId="0" fillId="0" borderId="10" xfId="0" applyFont="1" applyFill="1" applyBorder="1" applyAlignment="1">
      <alignment shrinkToFit="1"/>
    </xf>
    <xf numFmtId="0" fontId="0" fillId="0" borderId="10" xfId="0" applyFont="1" applyFill="1" applyBorder="1" applyAlignment="1">
      <alignment vertical="center" shrinkToFit="1"/>
    </xf>
    <xf numFmtId="20" fontId="14" fillId="0" borderId="10" xfId="0" applyNumberFormat="1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20" fontId="14" fillId="0" borderId="5" xfId="0" applyNumberFormat="1" applyFont="1" applyFill="1" applyBorder="1" applyAlignment="1">
      <alignment horizontal="center" vertical="center" shrinkToFit="1"/>
    </xf>
    <xf numFmtId="0" fontId="15" fillId="0" borderId="10" xfId="0" applyFont="1" applyFill="1" applyBorder="1" applyAlignment="1">
      <alignment horizontal="distributed" vertical="distributed" indent="1" shrinkToFit="1"/>
    </xf>
    <xf numFmtId="0" fontId="15" fillId="0" borderId="10" xfId="0" applyFont="1" applyFill="1" applyBorder="1" applyAlignment="1">
      <alignment horizontal="center" vertical="center" shrinkToFit="1"/>
    </xf>
    <xf numFmtId="0" fontId="0" fillId="0" borderId="0" xfId="0"/>
    <xf numFmtId="0" fontId="17" fillId="0" borderId="10" xfId="0" applyFont="1" applyFill="1" applyBorder="1" applyAlignment="1">
      <alignment horizontal="distributed" vertical="distributed" indent="1" shrinkToFit="1"/>
    </xf>
    <xf numFmtId="0" fontId="17" fillId="0" borderId="10" xfId="0" applyFont="1" applyFill="1" applyBorder="1" applyAlignment="1">
      <alignment horizontal="center" vertical="center" shrinkToFit="1"/>
    </xf>
    <xf numFmtId="0" fontId="15" fillId="0" borderId="4" xfId="0" applyFont="1" applyFill="1" applyBorder="1" applyAlignment="1">
      <alignment horizontal="center" vertical="center" shrinkToFit="1"/>
    </xf>
    <xf numFmtId="0" fontId="33" fillId="0" borderId="11" xfId="1" applyFont="1" applyFill="1" applyBorder="1" applyAlignment="1">
      <alignment horizontal="center" vertical="center" shrinkToFit="1"/>
    </xf>
    <xf numFmtId="0" fontId="34" fillId="0" borderId="10" xfId="0" applyFont="1" applyFill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8" xfId="0" applyBorder="1" applyAlignment="1">
      <alignment horizontal="center" vertical="center" shrinkToFit="1"/>
    </xf>
    <xf numFmtId="0" fontId="27" fillId="0" borderId="13" xfId="0" applyFont="1" applyFill="1" applyBorder="1" applyAlignment="1">
      <alignment horizontal="center" vertical="center" shrinkToFit="1"/>
    </xf>
    <xf numFmtId="0" fontId="27" fillId="0" borderId="11" xfId="0" applyFont="1" applyFill="1" applyBorder="1" applyAlignment="1">
      <alignment horizontal="center" vertical="center" shrinkToFit="1"/>
    </xf>
    <xf numFmtId="0" fontId="27" fillId="0" borderId="12" xfId="0" applyFont="1" applyFill="1" applyBorder="1" applyAlignment="1">
      <alignment horizontal="center" vertical="center" shrinkToFit="1"/>
    </xf>
    <xf numFmtId="0" fontId="31" fillId="0" borderId="0" xfId="0" applyFont="1" applyFill="1" applyAlignment="1">
      <alignment horizontal="center" vertical="center" shrinkToFit="1"/>
    </xf>
    <xf numFmtId="0" fontId="26" fillId="0" borderId="10" xfId="0" applyFont="1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 shrinkToFit="1"/>
    </xf>
    <xf numFmtId="0" fontId="0" fillId="0" borderId="0" xfId="0" applyBorder="1" applyAlignment="1">
      <alignment shrinkToFit="1"/>
    </xf>
    <xf numFmtId="0" fontId="0" fillId="0" borderId="0" xfId="0" applyFill="1" applyBorder="1" applyAlignment="1">
      <alignment horizontal="distributed" vertical="distributed" indent="1" shrinkToFit="1"/>
    </xf>
    <xf numFmtId="0" fontId="0" fillId="0" borderId="0" xfId="0" applyBorder="1" applyAlignment="1">
      <alignment horizontal="distributed" vertical="distributed" indent="1" shrinkToFit="1"/>
    </xf>
    <xf numFmtId="0" fontId="0" fillId="0" borderId="7" xfId="0" applyBorder="1" applyAlignment="1">
      <alignment shrinkToFit="1"/>
    </xf>
    <xf numFmtId="0" fontId="0" fillId="0" borderId="0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27" fillId="10" borderId="10" xfId="0" applyFont="1" applyFill="1" applyBorder="1" applyAlignment="1">
      <alignment horizontal="center" vertical="center" shrinkToFit="1"/>
    </xf>
    <xf numFmtId="0" fontId="0" fillId="0" borderId="12" xfId="0" applyFill="1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Fill="1" applyBorder="1" applyAlignment="1">
      <alignment shrinkToFit="1"/>
    </xf>
    <xf numFmtId="56" fontId="0" fillId="0" borderId="0" xfId="0" applyNumberForma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shrinkToFit="1"/>
    </xf>
    <xf numFmtId="0" fontId="14" fillId="0" borderId="11" xfId="0" applyFont="1" applyFill="1" applyBorder="1" applyAlignment="1">
      <alignment horizontal="center" vertical="center" shrinkToFit="1"/>
    </xf>
    <xf numFmtId="0" fontId="14" fillId="0" borderId="12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14" fillId="0" borderId="4" xfId="0" applyFont="1" applyFill="1" applyBorder="1" applyAlignment="1">
      <alignment horizontal="center" vertical="center" shrinkToFit="1"/>
    </xf>
    <xf numFmtId="0" fontId="14" fillId="0" borderId="0" xfId="0" applyFont="1"/>
    <xf numFmtId="0" fontId="14" fillId="0" borderId="10" xfId="0" applyFont="1" applyBorder="1" applyAlignment="1">
      <alignment shrinkToFit="1"/>
    </xf>
    <xf numFmtId="0" fontId="14" fillId="0" borderId="10" xfId="0" applyFont="1" applyBorder="1" applyAlignment="1">
      <alignment vertical="center" shrinkToFit="1"/>
    </xf>
    <xf numFmtId="0" fontId="14" fillId="0" borderId="0" xfId="0" applyFont="1" applyFill="1" applyAlignment="1">
      <alignment shrinkToFit="1"/>
    </xf>
    <xf numFmtId="0" fontId="14" fillId="0" borderId="0" xfId="0" applyFont="1" applyFill="1"/>
    <xf numFmtId="0" fontId="14" fillId="0" borderId="0" xfId="0" applyFont="1" applyFill="1" applyBorder="1"/>
    <xf numFmtId="20" fontId="14" fillId="0" borderId="0" xfId="0" applyNumberFormat="1" applyFont="1" applyFill="1" applyBorder="1" applyAlignment="1">
      <alignment horizontal="center" vertical="center" shrinkToFit="1"/>
    </xf>
    <xf numFmtId="0" fontId="35" fillId="0" borderId="0" xfId="0" applyFont="1" applyFill="1" applyAlignment="1">
      <alignment vertical="center" wrapText="1" shrinkToFit="1"/>
    </xf>
    <xf numFmtId="0" fontId="14" fillId="0" borderId="0" xfId="0" applyFont="1" applyFill="1" applyAlignment="1">
      <alignment wrapText="1"/>
    </xf>
    <xf numFmtId="0" fontId="14" fillId="0" borderId="0" xfId="0" applyFont="1" applyFill="1" applyBorder="1" applyAlignment="1">
      <alignment wrapText="1" shrinkToFit="1"/>
    </xf>
    <xf numFmtId="0" fontId="14" fillId="0" borderId="0" xfId="0" applyFont="1" applyFill="1" applyBorder="1" applyAlignment="1">
      <alignment vertical="center" wrapText="1" shrinkToFit="1"/>
    </xf>
    <xf numFmtId="20" fontId="14" fillId="0" borderId="0" xfId="0" applyNumberFormat="1" applyFont="1" applyFill="1" applyBorder="1" applyAlignment="1">
      <alignment horizontal="center" vertical="center" wrapText="1" shrinkToFit="1"/>
    </xf>
    <xf numFmtId="20" fontId="14" fillId="0" borderId="7" xfId="0" applyNumberFormat="1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shrinkToFit="1"/>
    </xf>
    <xf numFmtId="0" fontId="14" fillId="0" borderId="0" xfId="0" applyFont="1" applyFill="1" applyBorder="1" applyAlignment="1">
      <alignment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7" xfId="0" applyFont="1" applyFill="1" applyBorder="1"/>
    <xf numFmtId="0" fontId="27" fillId="0" borderId="23" xfId="0" applyFont="1" applyFill="1" applyBorder="1" applyAlignment="1">
      <alignment horizontal="center" vertical="center" shrinkToFit="1"/>
    </xf>
    <xf numFmtId="0" fontId="27" fillId="0" borderId="24" xfId="0" applyFont="1" applyFill="1" applyBorder="1" applyAlignment="1">
      <alignment horizontal="center" vertical="center" shrinkToFit="1"/>
    </xf>
    <xf numFmtId="0" fontId="27" fillId="0" borderId="25" xfId="0" applyFont="1" applyFill="1" applyBorder="1" applyAlignment="1">
      <alignment horizontal="center" vertical="center" shrinkToFit="1"/>
    </xf>
    <xf numFmtId="0" fontId="21" fillId="0" borderId="15" xfId="0" applyFont="1" applyFill="1" applyBorder="1" applyAlignment="1">
      <alignment horizontal="right"/>
    </xf>
    <xf numFmtId="0" fontId="22" fillId="0" borderId="15" xfId="0" applyFont="1" applyBorder="1" applyAlignment="1">
      <alignment horizontal="right"/>
    </xf>
    <xf numFmtId="0" fontId="26" fillId="0" borderId="12" xfId="0" applyFont="1" applyFill="1" applyBorder="1" applyAlignment="1">
      <alignment horizontal="center" vertical="center" shrinkToFit="1"/>
    </xf>
    <xf numFmtId="0" fontId="26" fillId="0" borderId="10" xfId="0" applyFont="1" applyFill="1" applyBorder="1" applyAlignment="1">
      <alignment horizontal="center" vertical="center" shrinkToFit="1"/>
    </xf>
    <xf numFmtId="0" fontId="26" fillId="0" borderId="5" xfId="0" applyFont="1" applyFill="1" applyBorder="1" applyAlignment="1">
      <alignment horizontal="center" vertical="center" shrinkToFit="1"/>
    </xf>
    <xf numFmtId="0" fontId="26" fillId="0" borderId="13" xfId="0" applyFont="1" applyFill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32" fillId="0" borderId="0" xfId="0" applyFont="1" applyFill="1" applyBorder="1" applyAlignment="1">
      <alignment horizontal="center" vertical="center" shrinkToFit="1"/>
    </xf>
    <xf numFmtId="0" fontId="31" fillId="0" borderId="0" xfId="0" applyFont="1" applyFill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7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shrinkToFit="1"/>
    </xf>
    <xf numFmtId="0" fontId="0" fillId="0" borderId="3" xfId="0" applyBorder="1" applyAlignment="1">
      <alignment shrinkToFit="1"/>
    </xf>
    <xf numFmtId="0" fontId="0" fillId="0" borderId="0" xfId="0" applyFill="1" applyBorder="1" applyAlignment="1">
      <alignment horizontal="center" vertical="center"/>
    </xf>
    <xf numFmtId="0" fontId="8" fillId="0" borderId="15" xfId="0" applyFont="1" applyBorder="1" applyAlignment="1">
      <alignment horizontal="left" vertical="top" shrinkToFit="1"/>
    </xf>
    <xf numFmtId="0" fontId="0" fillId="0" borderId="15" xfId="0" applyBorder="1" applyAlignment="1">
      <alignment shrinkToFit="1"/>
    </xf>
    <xf numFmtId="0" fontId="0" fillId="0" borderId="0" xfId="0" applyAlignment="1">
      <alignment horizontal="center" vertical="center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7" fillId="0" borderId="18" xfId="0" applyFont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14" fillId="0" borderId="13" xfId="0" applyFont="1" applyFill="1" applyBorder="1" applyAlignment="1">
      <alignment horizontal="center" vertical="center" shrinkToFit="1"/>
    </xf>
    <xf numFmtId="0" fontId="14" fillId="0" borderId="11" xfId="0" applyFont="1" applyFill="1" applyBorder="1" applyAlignment="1">
      <alignment horizontal="center" vertical="center" shrinkToFit="1"/>
    </xf>
    <xf numFmtId="0" fontId="14" fillId="0" borderId="12" xfId="0" applyFont="1" applyFill="1" applyBorder="1" applyAlignment="1">
      <alignment horizontal="center" vertical="center" shrinkToFit="1"/>
    </xf>
    <xf numFmtId="0" fontId="14" fillId="0" borderId="13" xfId="0" applyFont="1" applyBorder="1" applyAlignment="1">
      <alignment horizontal="center" vertical="center" shrinkToFit="1"/>
    </xf>
    <xf numFmtId="0" fontId="14" fillId="0" borderId="11" xfId="0" applyFont="1" applyBorder="1" applyAlignment="1">
      <alignment horizontal="center" vertical="center" shrinkToFit="1"/>
    </xf>
    <xf numFmtId="0" fontId="14" fillId="0" borderId="12" xfId="0" applyFont="1" applyBorder="1" applyAlignment="1">
      <alignment horizontal="center" vertical="center" shrinkToFit="1"/>
    </xf>
    <xf numFmtId="0" fontId="15" fillId="0" borderId="0" xfId="0" applyFont="1" applyFill="1" applyAlignment="1">
      <alignment vertical="center" shrinkToFit="1"/>
    </xf>
    <xf numFmtId="0" fontId="35" fillId="0" borderId="0" xfId="0" applyFont="1" applyFill="1" applyAlignment="1">
      <alignment vertical="center" shrinkToFit="1"/>
    </xf>
    <xf numFmtId="0" fontId="14" fillId="0" borderId="0" xfId="0" applyFont="1" applyFill="1" applyAlignment="1">
      <alignment vertical="center" shrinkToFit="1"/>
    </xf>
    <xf numFmtId="0" fontId="20" fillId="0" borderId="0" xfId="0" applyFont="1" applyFill="1" applyAlignment="1">
      <alignment horizontal="right" vertical="center" shrinkToFit="1"/>
    </xf>
    <xf numFmtId="0" fontId="20" fillId="0" borderId="0" xfId="0" applyFont="1" applyFill="1" applyAlignment="1">
      <alignment horizontal="center" vertical="center" shrinkToFit="1"/>
    </xf>
    <xf numFmtId="0" fontId="20" fillId="0" borderId="0" xfId="0" applyFont="1" applyFill="1" applyAlignment="1">
      <alignment horizontal="left" vertical="center" shrinkToFit="1"/>
    </xf>
    <xf numFmtId="0" fontId="13" fillId="0" borderId="1" xfId="0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shrinkToFit="1"/>
    </xf>
    <xf numFmtId="0" fontId="13" fillId="0" borderId="3" xfId="0" applyFont="1" applyFill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9" fillId="0" borderId="0" xfId="0" applyFont="1" applyAlignment="1">
      <alignment horizontal="right" vertical="center" shrinkToFit="1"/>
    </xf>
    <xf numFmtId="0" fontId="20" fillId="0" borderId="0" xfId="0" applyFont="1" applyAlignment="1">
      <alignment horizontal="right" vertical="center" shrinkToFit="1"/>
    </xf>
    <xf numFmtId="0" fontId="3" fillId="0" borderId="0" xfId="0" applyFont="1" applyAlignment="1">
      <alignment vertical="center" shrinkToFit="1"/>
    </xf>
    <xf numFmtId="0" fontId="20" fillId="0" borderId="0" xfId="0" applyFont="1" applyAlignment="1">
      <alignment horizontal="center" vertical="center" shrinkToFit="1"/>
    </xf>
    <xf numFmtId="0" fontId="20" fillId="0" borderId="0" xfId="0" applyFont="1" applyAlignment="1">
      <alignment horizontal="left" vertical="center" shrinkToFit="1"/>
    </xf>
    <xf numFmtId="0" fontId="17" fillId="0" borderId="0" xfId="0" applyFont="1" applyAlignment="1">
      <alignment vertical="center" shrinkToFit="1"/>
    </xf>
    <xf numFmtId="0" fontId="15" fillId="0" borderId="0" xfId="0" applyFont="1" applyAlignment="1">
      <alignment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35" fillId="0" borderId="0" xfId="0" applyFont="1" applyFill="1" applyBorder="1" applyAlignment="1">
      <alignment vertical="center" shrinkToFit="1"/>
    </xf>
    <xf numFmtId="0" fontId="14" fillId="0" borderId="0" xfId="0" applyFont="1" applyFill="1" applyBorder="1" applyAlignment="1">
      <alignment vertical="center" shrinkToFit="1"/>
    </xf>
    <xf numFmtId="0" fontId="15" fillId="0" borderId="0" xfId="0" applyFont="1" applyFill="1" applyBorder="1" applyAlignment="1">
      <alignment vertical="center" shrinkToFit="1"/>
    </xf>
    <xf numFmtId="0" fontId="0" fillId="0" borderId="2" xfId="0" applyBorder="1" applyAlignment="1">
      <alignment horizontal="center" vertical="center" shrinkToFit="1"/>
    </xf>
    <xf numFmtId="0" fontId="32" fillId="0" borderId="13" xfId="0" applyFont="1" applyFill="1" applyBorder="1" applyAlignment="1">
      <alignment horizontal="center" vertical="center" shrinkToFit="1"/>
    </xf>
    <xf numFmtId="0" fontId="32" fillId="0" borderId="11" xfId="0" applyFont="1" applyFill="1" applyBorder="1" applyAlignment="1">
      <alignment horizontal="center" vertical="center" shrinkToFit="1"/>
    </xf>
    <xf numFmtId="0" fontId="32" fillId="0" borderId="12" xfId="0" applyFont="1" applyFill="1" applyBorder="1" applyAlignment="1">
      <alignment horizontal="center" vertical="center" shrinkToFit="1"/>
    </xf>
    <xf numFmtId="20" fontId="14" fillId="8" borderId="10" xfId="0" applyNumberFormat="1" applyFont="1" applyFill="1" applyBorder="1" applyAlignment="1">
      <alignment horizontal="center" vertical="center" shrinkToFit="1"/>
    </xf>
    <xf numFmtId="0" fontId="14" fillId="8" borderId="11" xfId="0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colors>
    <mruColors>
      <color rgb="FFFFCCFF"/>
      <color rgb="FFCCECFF"/>
      <color rgb="FFFF99FF"/>
      <color rgb="FFFFFF99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335280</xdr:colOff>
      <xdr:row>5</xdr:row>
      <xdr:rowOff>185056</xdr:rowOff>
    </xdr:from>
    <xdr:to>
      <xdr:col>21</xdr:col>
      <xdr:colOff>669474</xdr:colOff>
      <xdr:row>6</xdr:row>
      <xdr:rowOff>87629</xdr:rowOff>
    </xdr:to>
    <xdr:cxnSp macro="">
      <xdr:nvCxnSpPr>
        <xdr:cNvPr id="3" name="カギ線コネクタ 2"/>
        <xdr:cNvCxnSpPr/>
      </xdr:nvCxnSpPr>
      <xdr:spPr>
        <a:xfrm rot="10800000" flipV="1">
          <a:off x="16470630" y="1890031"/>
          <a:ext cx="334194" cy="274048"/>
        </a:xfrm>
        <a:prstGeom prst="bentConnector3">
          <a:avLst>
            <a:gd name="adj1" fmla="val 100163"/>
          </a:avLst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335280</xdr:colOff>
      <xdr:row>5</xdr:row>
      <xdr:rowOff>185056</xdr:rowOff>
    </xdr:from>
    <xdr:to>
      <xdr:col>19</xdr:col>
      <xdr:colOff>669474</xdr:colOff>
      <xdr:row>6</xdr:row>
      <xdr:rowOff>87629</xdr:rowOff>
    </xdr:to>
    <xdr:cxnSp macro="">
      <xdr:nvCxnSpPr>
        <xdr:cNvPr id="2" name="カギ線コネクタ 1"/>
        <xdr:cNvCxnSpPr/>
      </xdr:nvCxnSpPr>
      <xdr:spPr>
        <a:xfrm rot="10800000" flipV="1">
          <a:off x="16870680" y="1890031"/>
          <a:ext cx="334194" cy="274048"/>
        </a:xfrm>
        <a:prstGeom prst="bentConnector3">
          <a:avLst>
            <a:gd name="adj1" fmla="val 100163"/>
          </a:avLst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335280</xdr:colOff>
      <xdr:row>5</xdr:row>
      <xdr:rowOff>185056</xdr:rowOff>
    </xdr:from>
    <xdr:to>
      <xdr:col>19</xdr:col>
      <xdr:colOff>669474</xdr:colOff>
      <xdr:row>6</xdr:row>
      <xdr:rowOff>87629</xdr:rowOff>
    </xdr:to>
    <xdr:cxnSp macro="">
      <xdr:nvCxnSpPr>
        <xdr:cNvPr id="3" name="カギ線コネクタ 2"/>
        <xdr:cNvCxnSpPr/>
      </xdr:nvCxnSpPr>
      <xdr:spPr>
        <a:xfrm rot="10800000" flipV="1">
          <a:off x="16451580" y="1890031"/>
          <a:ext cx="334194" cy="274048"/>
        </a:xfrm>
        <a:prstGeom prst="bentConnector3">
          <a:avLst>
            <a:gd name="adj1" fmla="val 100163"/>
          </a:avLst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335280</xdr:colOff>
      <xdr:row>5</xdr:row>
      <xdr:rowOff>185056</xdr:rowOff>
    </xdr:from>
    <xdr:to>
      <xdr:col>19</xdr:col>
      <xdr:colOff>669474</xdr:colOff>
      <xdr:row>6</xdr:row>
      <xdr:rowOff>87629</xdr:rowOff>
    </xdr:to>
    <xdr:cxnSp macro="">
      <xdr:nvCxnSpPr>
        <xdr:cNvPr id="2" name="カギ線コネクタ 1"/>
        <xdr:cNvCxnSpPr/>
      </xdr:nvCxnSpPr>
      <xdr:spPr>
        <a:xfrm rot="10800000" flipV="1">
          <a:off x="16451580" y="1890031"/>
          <a:ext cx="334194" cy="274048"/>
        </a:xfrm>
        <a:prstGeom prst="bentConnector3">
          <a:avLst>
            <a:gd name="adj1" fmla="val 100163"/>
          </a:avLst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335280</xdr:colOff>
      <xdr:row>5</xdr:row>
      <xdr:rowOff>185056</xdr:rowOff>
    </xdr:from>
    <xdr:to>
      <xdr:col>19</xdr:col>
      <xdr:colOff>669474</xdr:colOff>
      <xdr:row>6</xdr:row>
      <xdr:rowOff>87629</xdr:rowOff>
    </xdr:to>
    <xdr:cxnSp macro="">
      <xdr:nvCxnSpPr>
        <xdr:cNvPr id="3" name="カギ線コネクタ 2"/>
        <xdr:cNvCxnSpPr/>
      </xdr:nvCxnSpPr>
      <xdr:spPr>
        <a:xfrm rot="10800000" flipV="1">
          <a:off x="16451580" y="1890031"/>
          <a:ext cx="334194" cy="274048"/>
        </a:xfrm>
        <a:prstGeom prst="bentConnector3">
          <a:avLst>
            <a:gd name="adj1" fmla="val 100163"/>
          </a:avLst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335280</xdr:colOff>
      <xdr:row>5</xdr:row>
      <xdr:rowOff>185056</xdr:rowOff>
    </xdr:from>
    <xdr:to>
      <xdr:col>19</xdr:col>
      <xdr:colOff>669474</xdr:colOff>
      <xdr:row>6</xdr:row>
      <xdr:rowOff>87629</xdr:rowOff>
    </xdr:to>
    <xdr:cxnSp macro="">
      <xdr:nvCxnSpPr>
        <xdr:cNvPr id="2" name="カギ線コネクタ 1"/>
        <xdr:cNvCxnSpPr/>
      </xdr:nvCxnSpPr>
      <xdr:spPr>
        <a:xfrm rot="10800000" flipV="1">
          <a:off x="16451580" y="1890031"/>
          <a:ext cx="334194" cy="274048"/>
        </a:xfrm>
        <a:prstGeom prst="bentConnector3">
          <a:avLst>
            <a:gd name="adj1" fmla="val 100163"/>
          </a:avLst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335280</xdr:colOff>
      <xdr:row>5</xdr:row>
      <xdr:rowOff>185056</xdr:rowOff>
    </xdr:from>
    <xdr:to>
      <xdr:col>19</xdr:col>
      <xdr:colOff>669474</xdr:colOff>
      <xdr:row>6</xdr:row>
      <xdr:rowOff>87629</xdr:rowOff>
    </xdr:to>
    <xdr:cxnSp macro="">
      <xdr:nvCxnSpPr>
        <xdr:cNvPr id="3" name="カギ線コネクタ 2"/>
        <xdr:cNvCxnSpPr/>
      </xdr:nvCxnSpPr>
      <xdr:spPr>
        <a:xfrm rot="10800000" flipV="1">
          <a:off x="16451580" y="1890031"/>
          <a:ext cx="334194" cy="274048"/>
        </a:xfrm>
        <a:prstGeom prst="bentConnector3">
          <a:avLst>
            <a:gd name="adj1" fmla="val 100163"/>
          </a:avLst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Q49"/>
  <sheetViews>
    <sheetView topLeftCell="A40" zoomScale="80" zoomScaleNormal="80" workbookViewId="0">
      <selection activeCell="AL6" sqref="AL6"/>
    </sheetView>
  </sheetViews>
  <sheetFormatPr defaultColWidth="12.875" defaultRowHeight="13.5" x14ac:dyDescent="0.15"/>
  <cols>
    <col min="1" max="1" width="1.25" style="41" customWidth="1"/>
    <col min="2" max="2" width="11.125" style="41" customWidth="1"/>
    <col min="3" max="26" width="3.75" style="41" customWidth="1"/>
    <col min="27" max="34" width="4.875" style="41" customWidth="1"/>
    <col min="35" max="35" width="1.25" style="41" customWidth="1"/>
    <col min="36" max="16384" width="12.875" style="41"/>
  </cols>
  <sheetData>
    <row r="1" spans="2:43" ht="38.25" customHeight="1" x14ac:dyDescent="0.15">
      <c r="B1" s="172" t="s">
        <v>129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</row>
    <row r="2" spans="2:43" ht="11.25" customHeight="1" x14ac:dyDescent="0.15">
      <c r="B2" s="115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</row>
    <row r="3" spans="2:43" ht="11.25" customHeight="1" x14ac:dyDescent="0.15">
      <c r="B3" s="44"/>
      <c r="C3" s="44"/>
      <c r="D3" s="44"/>
      <c r="E3" s="44"/>
      <c r="F3" s="44"/>
      <c r="G3" s="44"/>
      <c r="H3" s="44"/>
      <c r="I3" s="44"/>
      <c r="J3" s="44"/>
      <c r="K3" s="45" t="str">
        <f>IF(COUNT(J3,L3)&lt;2,"",TEXT(J3-L3,"○;●;△"))</f>
        <v/>
      </c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163" t="s">
        <v>126</v>
      </c>
      <c r="AD3" s="164"/>
      <c r="AE3" s="164"/>
      <c r="AF3" s="164"/>
      <c r="AG3" s="164"/>
      <c r="AH3" s="164"/>
    </row>
    <row r="4" spans="2:43" ht="27.75" customHeight="1" x14ac:dyDescent="0.15">
      <c r="B4" s="108" t="s">
        <v>130</v>
      </c>
      <c r="C4" s="165" t="str">
        <f>B5</f>
        <v>ノース</v>
      </c>
      <c r="D4" s="166"/>
      <c r="E4" s="166"/>
      <c r="F4" s="166" t="str">
        <f>B6</f>
        <v>ジュニ　ブルー</v>
      </c>
      <c r="G4" s="167"/>
      <c r="H4" s="166"/>
      <c r="I4" s="166" t="str">
        <f>B7</f>
        <v>乙　部</v>
      </c>
      <c r="J4" s="166"/>
      <c r="K4" s="166"/>
      <c r="L4" s="166" t="str">
        <f>B8</f>
        <v>せ た な</v>
      </c>
      <c r="M4" s="166"/>
      <c r="N4" s="168"/>
      <c r="O4" s="168" t="str">
        <f>B9</f>
        <v>フロンティア2nd</v>
      </c>
      <c r="P4" s="169"/>
      <c r="Q4" s="170"/>
      <c r="R4" s="168" t="str">
        <f>B10</f>
        <v>砂  原</v>
      </c>
      <c r="S4" s="169"/>
      <c r="T4" s="170"/>
      <c r="U4" s="168" t="str">
        <f>B11</f>
        <v>プレイフル2nd</v>
      </c>
      <c r="V4" s="169"/>
      <c r="W4" s="170"/>
      <c r="X4" s="168" t="str">
        <f>B12</f>
        <v>ＣＯＲＡＺＯＮ</v>
      </c>
      <c r="Y4" s="169"/>
      <c r="Z4" s="170"/>
      <c r="AA4" s="111" t="s">
        <v>73</v>
      </c>
      <c r="AB4" s="109" t="s">
        <v>74</v>
      </c>
      <c r="AC4" s="109" t="s">
        <v>75</v>
      </c>
      <c r="AD4" s="51" t="s">
        <v>76</v>
      </c>
      <c r="AE4" s="51" t="s">
        <v>77</v>
      </c>
      <c r="AF4" s="51" t="s">
        <v>78</v>
      </c>
      <c r="AG4" s="116" t="s">
        <v>87</v>
      </c>
      <c r="AH4" s="51" t="s">
        <v>79</v>
      </c>
    </row>
    <row r="5" spans="2:43" ht="27.75" customHeight="1" x14ac:dyDescent="0.15">
      <c r="B5" s="42" t="s">
        <v>56</v>
      </c>
      <c r="C5" s="160"/>
      <c r="D5" s="161"/>
      <c r="E5" s="162"/>
      <c r="F5" s="46">
        <v>0</v>
      </c>
      <c r="G5" s="107" t="str">
        <f t="shared" ref="G5" si="0">IF(F5="","",IF(F5=H5,"△",IF(F5&gt;H5,"○","●")))</f>
        <v>●</v>
      </c>
      <c r="H5" s="48">
        <v>4</v>
      </c>
      <c r="I5" s="46">
        <v>5</v>
      </c>
      <c r="J5" s="107" t="str">
        <f t="shared" ref="J5:J6" si="1">IF(I5="","",IF(I5=K5,"△",IF(I5&gt;K5,"○","●")))</f>
        <v>○</v>
      </c>
      <c r="K5" s="48">
        <v>0</v>
      </c>
      <c r="L5" s="46">
        <v>11</v>
      </c>
      <c r="M5" s="107" t="str">
        <f t="shared" ref="M5:M7" si="2">IF(L5="","",IF(L5=N5,"△",IF(L5&gt;N5,"○","●")))</f>
        <v>○</v>
      </c>
      <c r="N5" s="49">
        <v>0</v>
      </c>
      <c r="O5" s="46">
        <v>4</v>
      </c>
      <c r="P5" s="50" t="str">
        <f t="shared" ref="P5:P8" si="3">IF(O5="","",IF(O5=Q5,"△",IF(O5&gt;Q5,"○","●")))</f>
        <v>○</v>
      </c>
      <c r="Q5" s="49">
        <v>0</v>
      </c>
      <c r="R5" s="46">
        <v>2</v>
      </c>
      <c r="S5" s="50" t="str">
        <f t="shared" ref="S5:S9" si="4">IF(R5="","",IF(R5=T5,"△",IF(R5&gt;T5,"○","●")))</f>
        <v>○</v>
      </c>
      <c r="T5" s="49">
        <v>0</v>
      </c>
      <c r="U5" s="46">
        <v>2</v>
      </c>
      <c r="V5" s="50" t="str">
        <f t="shared" ref="V5:V10" si="5">IF(U5="","",IF(U5=W5,"△",IF(U5&gt;W5,"○","●")))</f>
        <v>○</v>
      </c>
      <c r="W5" s="49">
        <v>0</v>
      </c>
      <c r="X5" s="46">
        <v>6</v>
      </c>
      <c r="Y5" s="50" t="str">
        <f t="shared" ref="Y5:Y11" si="6">IF(X5="","",IF(X5=Z5,"△",IF(X5&gt;Z5,"○","●")))</f>
        <v>○</v>
      </c>
      <c r="Z5" s="49">
        <v>1</v>
      </c>
      <c r="AA5" s="51">
        <f t="shared" ref="AA5:AC12" si="7">COUNTIF($C5:$Z5,AA$13)</f>
        <v>6</v>
      </c>
      <c r="AB5" s="51">
        <f t="shared" si="7"/>
        <v>1</v>
      </c>
      <c r="AC5" s="51">
        <f t="shared" si="7"/>
        <v>0</v>
      </c>
      <c r="AD5" s="51">
        <f>AA5*3+AC5</f>
        <v>18</v>
      </c>
      <c r="AE5" s="51">
        <f>SUMIF($C$13:$Z$13,AE$4,$C5:$Z5)</f>
        <v>30</v>
      </c>
      <c r="AF5" s="51">
        <f t="shared" ref="AE5:AF12" si="8">SUMIF($C$13:$Z$13,AF$4,$C5:$Z5)</f>
        <v>5</v>
      </c>
      <c r="AG5" s="51">
        <f>IFERROR(AE5-AF5,"")</f>
        <v>25</v>
      </c>
      <c r="AH5" s="51">
        <f>SUMPRODUCT(($AD$5:$AD$12*10^5+$AG$5:$AG$12&gt;AD5*10^5+AG5)*1)+1</f>
        <v>1</v>
      </c>
    </row>
    <row r="6" spans="2:43" ht="27.75" customHeight="1" x14ac:dyDescent="0.15">
      <c r="B6" s="116" t="s">
        <v>112</v>
      </c>
      <c r="C6" s="50">
        <f>IF(H5="","",H5)</f>
        <v>4</v>
      </c>
      <c r="D6" s="50" t="str">
        <f>IF(C6="","",IF(C6=E6,"△",IF(C6&gt;E6,"○","●")))</f>
        <v>○</v>
      </c>
      <c r="E6" s="52">
        <f>IF(F5="","",F5)</f>
        <v>0</v>
      </c>
      <c r="F6" s="160"/>
      <c r="G6" s="161"/>
      <c r="H6" s="162"/>
      <c r="I6" s="46">
        <v>3</v>
      </c>
      <c r="J6" s="107" t="str">
        <f t="shared" si="1"/>
        <v>○</v>
      </c>
      <c r="K6" s="48">
        <v>1</v>
      </c>
      <c r="L6" s="46">
        <v>14</v>
      </c>
      <c r="M6" s="107" t="str">
        <f t="shared" si="2"/>
        <v>○</v>
      </c>
      <c r="N6" s="49">
        <v>0</v>
      </c>
      <c r="O6" s="46">
        <v>4</v>
      </c>
      <c r="P6" s="50" t="str">
        <f t="shared" si="3"/>
        <v>○</v>
      </c>
      <c r="Q6" s="49">
        <v>0</v>
      </c>
      <c r="R6" s="46">
        <v>0</v>
      </c>
      <c r="S6" s="50" t="str">
        <f t="shared" si="4"/>
        <v>△</v>
      </c>
      <c r="T6" s="49">
        <v>0</v>
      </c>
      <c r="U6" s="46">
        <v>1</v>
      </c>
      <c r="V6" s="50" t="str">
        <f t="shared" si="5"/>
        <v>○</v>
      </c>
      <c r="W6" s="49">
        <v>0</v>
      </c>
      <c r="X6" s="46">
        <v>3</v>
      </c>
      <c r="Y6" s="50" t="str">
        <f t="shared" si="6"/>
        <v>△</v>
      </c>
      <c r="Z6" s="49">
        <v>3</v>
      </c>
      <c r="AA6" s="51">
        <f t="shared" si="7"/>
        <v>5</v>
      </c>
      <c r="AB6" s="51">
        <f t="shared" si="7"/>
        <v>0</v>
      </c>
      <c r="AC6" s="51">
        <f t="shared" si="7"/>
        <v>2</v>
      </c>
      <c r="AD6" s="51">
        <f>AA6*3+AC6</f>
        <v>17</v>
      </c>
      <c r="AE6" s="51">
        <f t="shared" si="8"/>
        <v>29</v>
      </c>
      <c r="AF6" s="51">
        <f t="shared" si="8"/>
        <v>4</v>
      </c>
      <c r="AG6" s="51">
        <f t="shared" ref="AG6:AG12" si="9">IFERROR(AE6-AF6,"")</f>
        <v>25</v>
      </c>
      <c r="AH6" s="51">
        <f>SUMPRODUCT(($AD$5:$AD$12*10^5+$AG$5:$AG$12&gt;AD6*10^5+AG6)*1)+1</f>
        <v>2</v>
      </c>
    </row>
    <row r="7" spans="2:43" ht="27.75" customHeight="1" x14ac:dyDescent="0.15">
      <c r="B7" s="116" t="s">
        <v>121</v>
      </c>
      <c r="C7" s="50">
        <f>IF(K5="","",K5)</f>
        <v>0</v>
      </c>
      <c r="D7" s="50" t="str">
        <f>IF(C7="","",IF(C7=E7,"△",IF(C7&gt;E7,"○","●")))</f>
        <v>●</v>
      </c>
      <c r="E7" s="52">
        <f>IF(I5="","",I5)</f>
        <v>5</v>
      </c>
      <c r="F7" s="53">
        <f>IF(K6="","",K6)</f>
        <v>1</v>
      </c>
      <c r="G7" s="50" t="str">
        <f>IF(F7="","",IF(F7=H7,"△",IF(F7&gt;H7,"○","●")))</f>
        <v>●</v>
      </c>
      <c r="H7" s="52">
        <f>IF(I6="","",I6)</f>
        <v>3</v>
      </c>
      <c r="I7" s="160"/>
      <c r="J7" s="161"/>
      <c r="K7" s="162"/>
      <c r="L7" s="46">
        <v>8</v>
      </c>
      <c r="M7" s="107" t="str">
        <f t="shared" si="2"/>
        <v>○</v>
      </c>
      <c r="N7" s="49">
        <v>0</v>
      </c>
      <c r="O7" s="46">
        <v>0</v>
      </c>
      <c r="P7" s="50" t="str">
        <f t="shared" si="3"/>
        <v>●</v>
      </c>
      <c r="Q7" s="49">
        <v>5</v>
      </c>
      <c r="R7" s="46">
        <v>0</v>
      </c>
      <c r="S7" s="50" t="str">
        <f t="shared" si="4"/>
        <v>●</v>
      </c>
      <c r="T7" s="49">
        <v>3</v>
      </c>
      <c r="U7" s="46">
        <v>0</v>
      </c>
      <c r="V7" s="50" t="str">
        <f t="shared" si="5"/>
        <v>●</v>
      </c>
      <c r="W7" s="49">
        <v>7</v>
      </c>
      <c r="X7" s="46">
        <v>0</v>
      </c>
      <c r="Y7" s="50" t="str">
        <f t="shared" si="6"/>
        <v>●</v>
      </c>
      <c r="Z7" s="49">
        <v>11</v>
      </c>
      <c r="AA7" s="51">
        <f t="shared" si="7"/>
        <v>1</v>
      </c>
      <c r="AB7" s="51">
        <f t="shared" si="7"/>
        <v>6</v>
      </c>
      <c r="AC7" s="51">
        <f t="shared" si="7"/>
        <v>0</v>
      </c>
      <c r="AD7" s="51">
        <f t="shared" ref="AD7:AD12" si="10">AA7*3+AC7</f>
        <v>3</v>
      </c>
      <c r="AE7" s="51">
        <f t="shared" si="8"/>
        <v>9</v>
      </c>
      <c r="AF7" s="51">
        <f t="shared" si="8"/>
        <v>34</v>
      </c>
      <c r="AG7" s="51">
        <f t="shared" si="9"/>
        <v>-25</v>
      </c>
      <c r="AH7" s="51">
        <f t="shared" ref="AH7:AH12" si="11">SUMPRODUCT(($AD$5:$AD$12*10^5+$AG$5:$AG$12&gt;AD7*10^5+AG7)*1)+1</f>
        <v>7</v>
      </c>
    </row>
    <row r="8" spans="2:43" ht="27.75" customHeight="1" x14ac:dyDescent="0.15">
      <c r="B8" s="116" t="s">
        <v>124</v>
      </c>
      <c r="C8" s="50">
        <f>IF(N5="","",N5)</f>
        <v>0</v>
      </c>
      <c r="D8" s="50" t="str">
        <f>IF(C8="","",IF(C8=E8,"△",IF(C8&gt;E8,"○","●")))</f>
        <v>●</v>
      </c>
      <c r="E8" s="52">
        <f>IF(L5="","",L5)</f>
        <v>11</v>
      </c>
      <c r="F8" s="53">
        <f>IF(N6="","",N6)</f>
        <v>0</v>
      </c>
      <c r="G8" s="50" t="str">
        <f>IF(F8="","",IF(F8=H8,"△",IF(F8&gt;H8,"○","●")))</f>
        <v>●</v>
      </c>
      <c r="H8" s="52">
        <f>IF(L6="","",L6)</f>
        <v>14</v>
      </c>
      <c r="I8" s="53">
        <f>IF(N7="","",N7)</f>
        <v>0</v>
      </c>
      <c r="J8" s="50" t="str">
        <f>IF(I8="","",IF(I8=K8,"△",IF(I8&gt;K8,"○","●")))</f>
        <v>●</v>
      </c>
      <c r="K8" s="52">
        <f>IF(L7="","",L7)</f>
        <v>8</v>
      </c>
      <c r="L8" s="160"/>
      <c r="M8" s="161"/>
      <c r="N8" s="162"/>
      <c r="O8" s="46">
        <v>0</v>
      </c>
      <c r="P8" s="50" t="str">
        <f t="shared" si="3"/>
        <v>●</v>
      </c>
      <c r="Q8" s="49">
        <v>14</v>
      </c>
      <c r="R8" s="46">
        <v>0</v>
      </c>
      <c r="S8" s="50" t="str">
        <f t="shared" si="4"/>
        <v>●</v>
      </c>
      <c r="T8" s="49">
        <v>16</v>
      </c>
      <c r="U8" s="46">
        <v>0</v>
      </c>
      <c r="V8" s="50" t="str">
        <f t="shared" si="5"/>
        <v>●</v>
      </c>
      <c r="W8" s="49">
        <v>20</v>
      </c>
      <c r="X8" s="46">
        <v>2</v>
      </c>
      <c r="Y8" s="50" t="str">
        <f t="shared" si="6"/>
        <v>●</v>
      </c>
      <c r="Z8" s="49">
        <v>9</v>
      </c>
      <c r="AA8" s="51">
        <f t="shared" si="7"/>
        <v>0</v>
      </c>
      <c r="AB8" s="51">
        <f t="shared" si="7"/>
        <v>7</v>
      </c>
      <c r="AC8" s="51">
        <f t="shared" si="7"/>
        <v>0</v>
      </c>
      <c r="AD8" s="51">
        <f t="shared" si="10"/>
        <v>0</v>
      </c>
      <c r="AE8" s="51">
        <f t="shared" si="8"/>
        <v>2</v>
      </c>
      <c r="AF8" s="51">
        <f t="shared" si="8"/>
        <v>92</v>
      </c>
      <c r="AG8" s="51">
        <f t="shared" si="9"/>
        <v>-90</v>
      </c>
      <c r="AH8" s="51">
        <f t="shared" si="11"/>
        <v>8</v>
      </c>
    </row>
    <row r="9" spans="2:43" ht="27.75" customHeight="1" x14ac:dyDescent="0.15">
      <c r="B9" s="116" t="s">
        <v>113</v>
      </c>
      <c r="C9" s="112">
        <f>IF(Q5="","",Q5)</f>
        <v>0</v>
      </c>
      <c r="D9" s="113" t="str">
        <f t="shared" ref="D9:D12" si="12">IF(C9="","",IF(C9=E9,"△",IF(C9&gt;E9,"○","●")))</f>
        <v>●</v>
      </c>
      <c r="E9" s="113">
        <f>IF(O5="","",O5)</f>
        <v>4</v>
      </c>
      <c r="F9" s="112">
        <f>IF(Q6="","",Q6)</f>
        <v>0</v>
      </c>
      <c r="G9" s="113" t="str">
        <f t="shared" ref="G9:G12" si="13">IF(F9="","",IF(F9=H9,"△",IF(F9&gt;H9,"○","●")))</f>
        <v>●</v>
      </c>
      <c r="H9" s="114">
        <f>IF(O6="","",O6)</f>
        <v>4</v>
      </c>
      <c r="I9" s="113">
        <f>IF(Q7="","",Q7)</f>
        <v>5</v>
      </c>
      <c r="J9" s="113" t="str">
        <f t="shared" ref="J9:J12" si="14">IF(I9="","",IF(I9=K9,"△",IF(I9&gt;K9,"○","●")))</f>
        <v>○</v>
      </c>
      <c r="K9" s="113">
        <f>IF(O7="","",O7)</f>
        <v>0</v>
      </c>
      <c r="L9" s="112">
        <f>IF(Q8="","",Q8)</f>
        <v>14</v>
      </c>
      <c r="M9" s="113" t="str">
        <f t="shared" ref="M9:M12" si="15">IF(L9="","",IF(L9=N9,"△",IF(L9&gt;N9,"○","●")))</f>
        <v>○</v>
      </c>
      <c r="N9" s="114">
        <f>IF(O8="","",O8)</f>
        <v>0</v>
      </c>
      <c r="O9" s="160"/>
      <c r="P9" s="161"/>
      <c r="Q9" s="162"/>
      <c r="R9" s="46">
        <v>1</v>
      </c>
      <c r="S9" s="50" t="str">
        <f t="shared" si="4"/>
        <v>○</v>
      </c>
      <c r="T9" s="49">
        <v>0</v>
      </c>
      <c r="U9" s="46">
        <v>0</v>
      </c>
      <c r="V9" s="50" t="str">
        <f t="shared" si="5"/>
        <v>●</v>
      </c>
      <c r="W9" s="49">
        <v>6</v>
      </c>
      <c r="X9" s="46">
        <v>1</v>
      </c>
      <c r="Y9" s="50" t="str">
        <f t="shared" si="6"/>
        <v>●</v>
      </c>
      <c r="Z9" s="49">
        <v>5</v>
      </c>
      <c r="AA9" s="51">
        <f t="shared" si="7"/>
        <v>3</v>
      </c>
      <c r="AB9" s="51">
        <f t="shared" si="7"/>
        <v>4</v>
      </c>
      <c r="AC9" s="51">
        <f t="shared" si="7"/>
        <v>0</v>
      </c>
      <c r="AD9" s="51">
        <f t="shared" si="10"/>
        <v>9</v>
      </c>
      <c r="AE9" s="51">
        <f t="shared" si="8"/>
        <v>21</v>
      </c>
      <c r="AF9" s="51">
        <f t="shared" si="8"/>
        <v>19</v>
      </c>
      <c r="AG9" s="51">
        <f t="shared" si="9"/>
        <v>2</v>
      </c>
      <c r="AH9" s="51">
        <f t="shared" si="11"/>
        <v>5</v>
      </c>
    </row>
    <row r="10" spans="2:43" ht="27.75" customHeight="1" x14ac:dyDescent="0.15">
      <c r="B10" s="116" t="s">
        <v>119</v>
      </c>
      <c r="C10" s="112">
        <f>IF(T5="","",T5)</f>
        <v>0</v>
      </c>
      <c r="D10" s="113" t="str">
        <f t="shared" si="12"/>
        <v>●</v>
      </c>
      <c r="E10" s="113">
        <f>IF(R5="","",R5)</f>
        <v>2</v>
      </c>
      <c r="F10" s="112">
        <f>IF(T6="","",T6)</f>
        <v>0</v>
      </c>
      <c r="G10" s="113" t="str">
        <f t="shared" si="13"/>
        <v>△</v>
      </c>
      <c r="H10" s="114">
        <f>IF(R6="","",R6)</f>
        <v>0</v>
      </c>
      <c r="I10" s="113">
        <f>IF(T7="","",T7)</f>
        <v>3</v>
      </c>
      <c r="J10" s="113" t="str">
        <f t="shared" si="14"/>
        <v>○</v>
      </c>
      <c r="K10" s="113">
        <f>IF(R7="","",R7)</f>
        <v>0</v>
      </c>
      <c r="L10" s="112">
        <f>IF(T8="","",T8)</f>
        <v>16</v>
      </c>
      <c r="M10" s="113" t="str">
        <f t="shared" si="15"/>
        <v>○</v>
      </c>
      <c r="N10" s="114">
        <f>IF(R8="","",R8)</f>
        <v>0</v>
      </c>
      <c r="O10" s="57">
        <f>IF(T9="","",T9)</f>
        <v>0</v>
      </c>
      <c r="P10" s="58" t="str">
        <f t="shared" ref="P10:P12" si="16">IF(O10="","",IF(O10=Q10,"△",IF(O10&gt;Q10,"○","●")))</f>
        <v>●</v>
      </c>
      <c r="Q10" s="59">
        <f>IF(R9="","",R9)</f>
        <v>1</v>
      </c>
      <c r="R10" s="160"/>
      <c r="S10" s="161"/>
      <c r="T10" s="162"/>
      <c r="U10" s="46">
        <v>1</v>
      </c>
      <c r="V10" s="50" t="str">
        <f t="shared" si="5"/>
        <v>●</v>
      </c>
      <c r="W10" s="49">
        <v>4</v>
      </c>
      <c r="X10" s="46">
        <v>2</v>
      </c>
      <c r="Y10" s="50" t="str">
        <f t="shared" si="6"/>
        <v>●</v>
      </c>
      <c r="Z10" s="49">
        <v>3</v>
      </c>
      <c r="AA10" s="51">
        <f t="shared" si="7"/>
        <v>2</v>
      </c>
      <c r="AB10" s="51">
        <f t="shared" si="7"/>
        <v>4</v>
      </c>
      <c r="AC10" s="51">
        <f t="shared" si="7"/>
        <v>1</v>
      </c>
      <c r="AD10" s="51">
        <f t="shared" si="10"/>
        <v>7</v>
      </c>
      <c r="AE10" s="51">
        <f t="shared" si="8"/>
        <v>22</v>
      </c>
      <c r="AF10" s="51">
        <f t="shared" si="8"/>
        <v>10</v>
      </c>
      <c r="AG10" s="51">
        <f t="shared" si="9"/>
        <v>12</v>
      </c>
      <c r="AH10" s="51">
        <f>SUMPRODUCT(($AD$5:$AD$12*10^5+$AG$5:$AG$12&gt;AD10*10^5+AG10)*1)+1</f>
        <v>6</v>
      </c>
    </row>
    <row r="11" spans="2:43" ht="27.75" customHeight="1" x14ac:dyDescent="0.15">
      <c r="B11" s="116" t="s">
        <v>52</v>
      </c>
      <c r="C11" s="112">
        <f>IF(W5="","",W5)</f>
        <v>0</v>
      </c>
      <c r="D11" s="113" t="str">
        <f t="shared" si="12"/>
        <v>●</v>
      </c>
      <c r="E11" s="113">
        <f>IF(U5="","",U5)</f>
        <v>2</v>
      </c>
      <c r="F11" s="112">
        <f>IF(W6="","",W6)</f>
        <v>0</v>
      </c>
      <c r="G11" s="113" t="str">
        <f t="shared" si="13"/>
        <v>●</v>
      </c>
      <c r="H11" s="114">
        <f>IF(U6="","",U6)</f>
        <v>1</v>
      </c>
      <c r="I11" s="113">
        <f>IF(W7="","",W7)</f>
        <v>7</v>
      </c>
      <c r="J11" s="113" t="str">
        <f t="shared" si="14"/>
        <v>○</v>
      </c>
      <c r="K11" s="113">
        <f>IF(U7="","",U7)</f>
        <v>0</v>
      </c>
      <c r="L11" s="112">
        <f>IF(W8="","",W8)</f>
        <v>20</v>
      </c>
      <c r="M11" s="113" t="str">
        <f t="shared" si="15"/>
        <v>○</v>
      </c>
      <c r="N11" s="114">
        <f>IF(U8="","",U8)</f>
        <v>0</v>
      </c>
      <c r="O11" s="112">
        <f>IF(W9="","",W9)</f>
        <v>6</v>
      </c>
      <c r="P11" s="113" t="str">
        <f t="shared" si="16"/>
        <v>○</v>
      </c>
      <c r="Q11" s="114">
        <f>IF(U9="","",U9)</f>
        <v>0</v>
      </c>
      <c r="R11" s="112">
        <f>IF(W10="","",W10)</f>
        <v>4</v>
      </c>
      <c r="S11" s="113" t="str">
        <f t="shared" ref="S11:S12" si="17">IF(R11="","",IF(R11=T11,"△",IF(R11&gt;T11,"○","●")))</f>
        <v>○</v>
      </c>
      <c r="T11" s="60">
        <f>IF(U10="","",U10)</f>
        <v>1</v>
      </c>
      <c r="U11" s="160"/>
      <c r="V11" s="161"/>
      <c r="W11" s="162"/>
      <c r="X11" s="46">
        <v>9</v>
      </c>
      <c r="Y11" s="50" t="str">
        <f t="shared" si="6"/>
        <v>○</v>
      </c>
      <c r="Z11" s="49">
        <v>2</v>
      </c>
      <c r="AA11" s="51">
        <f t="shared" si="7"/>
        <v>5</v>
      </c>
      <c r="AB11" s="51">
        <f t="shared" si="7"/>
        <v>2</v>
      </c>
      <c r="AC11" s="51">
        <f t="shared" si="7"/>
        <v>0</v>
      </c>
      <c r="AD11" s="51">
        <f t="shared" si="10"/>
        <v>15</v>
      </c>
      <c r="AE11" s="51">
        <f t="shared" si="8"/>
        <v>46</v>
      </c>
      <c r="AF11" s="51">
        <f t="shared" si="8"/>
        <v>6</v>
      </c>
      <c r="AG11" s="51">
        <f t="shared" si="9"/>
        <v>40</v>
      </c>
      <c r="AH11" s="51">
        <f t="shared" si="11"/>
        <v>3</v>
      </c>
    </row>
    <row r="12" spans="2:43" ht="27.75" customHeight="1" x14ac:dyDescent="0.15">
      <c r="B12" s="116" t="s">
        <v>44</v>
      </c>
      <c r="C12" s="112">
        <f>IF(Z5="","",Z5)</f>
        <v>1</v>
      </c>
      <c r="D12" s="113" t="str">
        <f t="shared" si="12"/>
        <v>●</v>
      </c>
      <c r="E12" s="113">
        <f>IF(X5="","",X5)</f>
        <v>6</v>
      </c>
      <c r="F12" s="112">
        <f>IF(Z6="","",Z6)</f>
        <v>3</v>
      </c>
      <c r="G12" s="113" t="str">
        <f t="shared" si="13"/>
        <v>△</v>
      </c>
      <c r="H12" s="114">
        <f>IF(X6="","",X6)</f>
        <v>3</v>
      </c>
      <c r="I12" s="113">
        <f>IF(Z7="","",Z7)</f>
        <v>11</v>
      </c>
      <c r="J12" s="113" t="str">
        <f t="shared" si="14"/>
        <v>○</v>
      </c>
      <c r="K12" s="113">
        <f>IF(X7="","",X7)</f>
        <v>0</v>
      </c>
      <c r="L12" s="112">
        <f>IF(Z8="","",Z8)</f>
        <v>9</v>
      </c>
      <c r="M12" s="113" t="str">
        <f t="shared" si="15"/>
        <v>○</v>
      </c>
      <c r="N12" s="114">
        <f>IF(X8="","",X8)</f>
        <v>2</v>
      </c>
      <c r="O12" s="53">
        <f>IF(Z9="","",Z9)</f>
        <v>5</v>
      </c>
      <c r="P12" s="50" t="str">
        <f t="shared" si="16"/>
        <v>○</v>
      </c>
      <c r="Q12" s="52">
        <f>IF(X9="","",X9)</f>
        <v>1</v>
      </c>
      <c r="R12" s="53">
        <f>IF(Z10="","",Z10)</f>
        <v>3</v>
      </c>
      <c r="S12" s="50" t="str">
        <f t="shared" si="17"/>
        <v>○</v>
      </c>
      <c r="T12" s="61">
        <f>IF(X10="","",X10)</f>
        <v>2</v>
      </c>
      <c r="U12" s="62">
        <f>IF(Z11="","",Z11)</f>
        <v>2</v>
      </c>
      <c r="V12" s="63" t="str">
        <f>IF(U12="","",IF(U12=W12,"△",IF(U12&gt;W12,"○","●")))</f>
        <v>●</v>
      </c>
      <c r="W12" s="114">
        <f>IF(X11="","",X11)</f>
        <v>9</v>
      </c>
      <c r="X12" s="160"/>
      <c r="Y12" s="161"/>
      <c r="Z12" s="162"/>
      <c r="AA12" s="51">
        <f>COUNTIF($C12:$Z12,AA$13)</f>
        <v>4</v>
      </c>
      <c r="AB12" s="51">
        <f t="shared" si="7"/>
        <v>2</v>
      </c>
      <c r="AC12" s="51">
        <f t="shared" si="7"/>
        <v>1</v>
      </c>
      <c r="AD12" s="51">
        <f t="shared" si="10"/>
        <v>13</v>
      </c>
      <c r="AE12" s="51">
        <f t="shared" si="8"/>
        <v>34</v>
      </c>
      <c r="AF12" s="51">
        <f t="shared" si="8"/>
        <v>23</v>
      </c>
      <c r="AG12" s="51">
        <f t="shared" si="9"/>
        <v>11</v>
      </c>
      <c r="AH12" s="51">
        <f t="shared" si="11"/>
        <v>4</v>
      </c>
    </row>
    <row r="13" spans="2:43" ht="11.25" customHeight="1" x14ac:dyDescent="0.15">
      <c r="B13" s="67"/>
      <c r="C13" s="68" t="s">
        <v>80</v>
      </c>
      <c r="D13" s="69"/>
      <c r="E13" s="69" t="s">
        <v>81</v>
      </c>
      <c r="F13" s="69" t="s">
        <v>80</v>
      </c>
      <c r="G13" s="69"/>
      <c r="H13" s="69" t="s">
        <v>81</v>
      </c>
      <c r="I13" s="69" t="s">
        <v>80</v>
      </c>
      <c r="J13" s="69"/>
      <c r="K13" s="69" t="s">
        <v>81</v>
      </c>
      <c r="L13" s="69" t="s">
        <v>80</v>
      </c>
      <c r="M13" s="69"/>
      <c r="N13" s="69" t="s">
        <v>81</v>
      </c>
      <c r="O13" s="69" t="s">
        <v>80</v>
      </c>
      <c r="P13" s="69"/>
      <c r="Q13" s="69" t="s">
        <v>81</v>
      </c>
      <c r="R13" s="69" t="s">
        <v>80</v>
      </c>
      <c r="S13" s="69"/>
      <c r="T13" s="69" t="s">
        <v>81</v>
      </c>
      <c r="U13" s="69" t="s">
        <v>80</v>
      </c>
      <c r="V13" s="69"/>
      <c r="W13" s="69" t="s">
        <v>81</v>
      </c>
      <c r="X13" s="69" t="s">
        <v>80</v>
      </c>
      <c r="Y13" s="69"/>
      <c r="Z13" s="69" t="s">
        <v>81</v>
      </c>
      <c r="AA13" s="70" t="s">
        <v>82</v>
      </c>
      <c r="AB13" s="70" t="s">
        <v>83</v>
      </c>
      <c r="AC13" s="70" t="s">
        <v>84</v>
      </c>
      <c r="AD13" s="44"/>
      <c r="AE13" s="44"/>
      <c r="AF13" s="44"/>
      <c r="AG13" s="44"/>
      <c r="AH13" s="44"/>
    </row>
    <row r="14" spans="2:43" ht="11.25" customHeight="1" x14ac:dyDescent="0.15">
      <c r="B14" s="44"/>
      <c r="C14" s="64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6"/>
      <c r="AB14" s="66"/>
      <c r="AC14" s="66"/>
      <c r="AD14" s="44"/>
      <c r="AE14" s="44"/>
      <c r="AF14" s="44"/>
      <c r="AG14" s="44"/>
      <c r="AH14" s="44"/>
      <c r="AO14" s="171"/>
      <c r="AP14" s="171"/>
      <c r="AQ14" s="171"/>
    </row>
    <row r="15" spans="2:43" ht="11.25" customHeight="1" x14ac:dyDescent="0.15">
      <c r="B15" s="44"/>
      <c r="C15" s="44"/>
      <c r="D15" s="44"/>
      <c r="E15" s="44"/>
      <c r="F15" s="44"/>
      <c r="G15" s="44"/>
      <c r="H15" s="44"/>
      <c r="I15" s="44"/>
      <c r="J15" s="44"/>
      <c r="K15" s="45" t="str">
        <f>IF(COUNT(J15,L15)&lt;2,"",TEXT(J15-L15,"○;●;△"))</f>
        <v/>
      </c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163" t="s">
        <v>126</v>
      </c>
      <c r="AD15" s="164"/>
      <c r="AE15" s="164"/>
      <c r="AF15" s="164"/>
      <c r="AG15" s="164"/>
      <c r="AH15" s="164"/>
    </row>
    <row r="16" spans="2:43" ht="27.75" customHeight="1" x14ac:dyDescent="0.15">
      <c r="B16" s="108" t="s">
        <v>125</v>
      </c>
      <c r="C16" s="165" t="str">
        <f>B17</f>
        <v>八雲</v>
      </c>
      <c r="D16" s="166"/>
      <c r="E16" s="166"/>
      <c r="F16" s="166" t="str">
        <f>B18</f>
        <v>プレイフル</v>
      </c>
      <c r="G16" s="167"/>
      <c r="H16" s="166"/>
      <c r="I16" s="166" t="str">
        <f>B19</f>
        <v>鷲 ノ 木</v>
      </c>
      <c r="J16" s="166"/>
      <c r="K16" s="166"/>
      <c r="L16" s="166" t="str">
        <f>B20</f>
        <v>今金</v>
      </c>
      <c r="M16" s="166"/>
      <c r="N16" s="168"/>
      <c r="O16" s="168" t="str">
        <f>B21</f>
        <v>桔梗</v>
      </c>
      <c r="P16" s="169"/>
      <c r="Q16" s="170"/>
      <c r="R16" s="168" t="str">
        <f>B22</f>
        <v>西部</v>
      </c>
      <c r="S16" s="169"/>
      <c r="T16" s="170"/>
      <c r="U16" s="168" t="str">
        <f>B23</f>
        <v>グランツ</v>
      </c>
      <c r="V16" s="169"/>
      <c r="W16" s="170"/>
      <c r="X16" s="168" t="str">
        <f>B24</f>
        <v>エスト</v>
      </c>
      <c r="Y16" s="169"/>
      <c r="Z16" s="170"/>
      <c r="AA16" s="111" t="s">
        <v>73</v>
      </c>
      <c r="AB16" s="109" t="s">
        <v>74</v>
      </c>
      <c r="AC16" s="109" t="s">
        <v>75</v>
      </c>
      <c r="AD16" s="51" t="s">
        <v>76</v>
      </c>
      <c r="AE16" s="51" t="s">
        <v>77</v>
      </c>
      <c r="AF16" s="51" t="s">
        <v>78</v>
      </c>
      <c r="AG16" s="51" t="s">
        <v>87</v>
      </c>
      <c r="AH16" s="51" t="s">
        <v>79</v>
      </c>
    </row>
    <row r="17" spans="2:34" ht="27.75" customHeight="1" x14ac:dyDescent="0.15">
      <c r="B17" s="104" t="s">
        <v>71</v>
      </c>
      <c r="C17" s="160"/>
      <c r="D17" s="161"/>
      <c r="E17" s="162"/>
      <c r="F17" s="46">
        <v>0</v>
      </c>
      <c r="G17" s="107" t="str">
        <f t="shared" ref="G17" si="18">IF(F17="","",IF(F17=H17,"△",IF(F17&gt;H17,"○","●")))</f>
        <v>●</v>
      </c>
      <c r="H17" s="48">
        <v>16</v>
      </c>
      <c r="I17" s="46">
        <v>4</v>
      </c>
      <c r="J17" s="107" t="str">
        <f t="shared" ref="J17" si="19">IF(I17="","",IF(I17=K17,"△",IF(I17&gt;K17,"○","●")))</f>
        <v>○</v>
      </c>
      <c r="K17" s="48">
        <v>0</v>
      </c>
      <c r="L17" s="46">
        <v>8</v>
      </c>
      <c r="M17" s="107" t="str">
        <f t="shared" ref="M17:M19" si="20">IF(L17="","",IF(L17=N17,"△",IF(L17&gt;N17,"○","●")))</f>
        <v>○</v>
      </c>
      <c r="N17" s="49">
        <v>0</v>
      </c>
      <c r="O17" s="46">
        <v>0</v>
      </c>
      <c r="P17" s="50" t="str">
        <f t="shared" ref="P17:P20" si="21">IF(O17="","",IF(O17=Q17,"△",IF(O17&gt;Q17,"○","●")))</f>
        <v>●</v>
      </c>
      <c r="Q17" s="49">
        <v>6</v>
      </c>
      <c r="R17" s="46">
        <v>0</v>
      </c>
      <c r="S17" s="50" t="str">
        <f t="shared" ref="S17:S21" si="22">IF(R17="","",IF(R17=T17,"△",IF(R17&gt;T17,"○","●")))</f>
        <v>●</v>
      </c>
      <c r="T17" s="49">
        <v>3</v>
      </c>
      <c r="U17" s="46">
        <v>1</v>
      </c>
      <c r="V17" s="50" t="str">
        <f t="shared" ref="V17:V22" si="23">IF(U17="","",IF(U17=W17,"△",IF(U17&gt;W17,"○","●")))</f>
        <v>●</v>
      </c>
      <c r="W17" s="49">
        <v>2</v>
      </c>
      <c r="X17" s="46">
        <v>9</v>
      </c>
      <c r="Y17" s="50" t="str">
        <f t="shared" ref="Y17:Y23" si="24">IF(X17="","",IF(X17=Z17,"△",IF(X17&gt;Z17,"○","●")))</f>
        <v>○</v>
      </c>
      <c r="Z17" s="49">
        <v>0</v>
      </c>
      <c r="AA17" s="51">
        <f>COUNTIF($C17:$Z17,AA$25)</f>
        <v>3</v>
      </c>
      <c r="AB17" s="51">
        <f>COUNTIF($C17:$Z17,AB$25)</f>
        <v>4</v>
      </c>
      <c r="AC17" s="51">
        <f>COUNTIF($C17:$Z17,AC$25)</f>
        <v>0</v>
      </c>
      <c r="AD17" s="129">
        <f>AA17*3+AC17</f>
        <v>9</v>
      </c>
      <c r="AE17" s="51">
        <f>SUMIF($C$25:$Z$25,AE$16,$C17:$Z17)</f>
        <v>22</v>
      </c>
      <c r="AF17" s="51">
        <f>SUMIF($C$25:$Z$25,AF$16,$C17:$Z17)</f>
        <v>27</v>
      </c>
      <c r="AG17" s="51">
        <f>IFERROR(AE17-AF17,"")</f>
        <v>-5</v>
      </c>
      <c r="AH17" s="51">
        <f>SUMPRODUCT(($AD$17:$AD$24*10^5+$AG$17:$AG$24&gt;AD17*10^5+AG17)*1)+1</f>
        <v>5</v>
      </c>
    </row>
    <row r="18" spans="2:34" ht="27.75" customHeight="1" x14ac:dyDescent="0.15">
      <c r="B18" s="102" t="s">
        <v>51</v>
      </c>
      <c r="C18" s="50">
        <f>IF(H17="","",H17)</f>
        <v>16</v>
      </c>
      <c r="D18" s="50" t="str">
        <f>IF(C18="","",IF(C18=E18,"△",IF(C18&gt;E18,"○","●")))</f>
        <v>○</v>
      </c>
      <c r="E18" s="52">
        <f>IF(F17="","",F17)</f>
        <v>0</v>
      </c>
      <c r="F18" s="160"/>
      <c r="G18" s="161"/>
      <c r="H18" s="162"/>
      <c r="I18" s="46">
        <v>21</v>
      </c>
      <c r="J18" s="107" t="str">
        <f>IF(I18="","",IF(I18=K18,"△",IF(I18&gt;K18,"○","●")))</f>
        <v>○</v>
      </c>
      <c r="K18" s="48">
        <v>0</v>
      </c>
      <c r="L18" s="46">
        <v>18</v>
      </c>
      <c r="M18" s="107" t="str">
        <f t="shared" si="20"/>
        <v>○</v>
      </c>
      <c r="N18" s="49">
        <v>0</v>
      </c>
      <c r="O18" s="46">
        <v>5</v>
      </c>
      <c r="P18" s="50" t="str">
        <f t="shared" si="21"/>
        <v>○</v>
      </c>
      <c r="Q18" s="49">
        <v>0</v>
      </c>
      <c r="R18" s="46">
        <v>13</v>
      </c>
      <c r="S18" s="50" t="str">
        <f t="shared" si="22"/>
        <v>○</v>
      </c>
      <c r="T18" s="49">
        <v>0</v>
      </c>
      <c r="U18" s="46">
        <v>14</v>
      </c>
      <c r="V18" s="50" t="str">
        <f t="shared" si="23"/>
        <v>○</v>
      </c>
      <c r="W18" s="49">
        <v>0</v>
      </c>
      <c r="X18" s="46">
        <v>14</v>
      </c>
      <c r="Y18" s="50" t="str">
        <f t="shared" si="24"/>
        <v>○</v>
      </c>
      <c r="Z18" s="49">
        <v>0</v>
      </c>
      <c r="AA18" s="51">
        <f t="shared" ref="AA18:AC24" si="25">COUNTIF($C18:$Z18,AA$25)</f>
        <v>7</v>
      </c>
      <c r="AB18" s="51">
        <f t="shared" si="25"/>
        <v>0</v>
      </c>
      <c r="AC18" s="51">
        <f t="shared" si="25"/>
        <v>0</v>
      </c>
      <c r="AD18" s="129">
        <f>AA18*3+AC18</f>
        <v>21</v>
      </c>
      <c r="AE18" s="51">
        <f t="shared" ref="AE18:AF24" si="26">SUMIF($C$25:$Z$25,AE$16,$C18:$Z18)</f>
        <v>101</v>
      </c>
      <c r="AF18" s="51">
        <f t="shared" si="26"/>
        <v>0</v>
      </c>
      <c r="AG18" s="51">
        <f>IFERROR(AE18-AF18,"")</f>
        <v>101</v>
      </c>
      <c r="AH18" s="51">
        <f>SUMPRODUCT(($AD$17:$AD$24*10^5+$AG$17:$AG$24&gt;AD18*10^5+AG18)*1)+1</f>
        <v>1</v>
      </c>
    </row>
    <row r="19" spans="2:34" ht="27.75" customHeight="1" x14ac:dyDescent="0.15">
      <c r="B19" s="102" t="s">
        <v>122</v>
      </c>
      <c r="C19" s="50">
        <f>IF(K17="","",K17)</f>
        <v>0</v>
      </c>
      <c r="D19" s="50" t="str">
        <f>IF(C19="","",IF(C19=E19,"△",IF(C19&gt;E19,"○","●")))</f>
        <v>●</v>
      </c>
      <c r="E19" s="52">
        <f>IF(I17="","",I17)</f>
        <v>4</v>
      </c>
      <c r="F19" s="53">
        <f>IF(K18="","",K18)</f>
        <v>0</v>
      </c>
      <c r="G19" s="50" t="str">
        <f>IF(F19="","",IF(F19=H19,"△",IF(F19&gt;H19,"○","●")))</f>
        <v>●</v>
      </c>
      <c r="H19" s="52">
        <f>IF(I18="","",I18)</f>
        <v>21</v>
      </c>
      <c r="I19" s="160"/>
      <c r="J19" s="161"/>
      <c r="K19" s="162"/>
      <c r="L19" s="46">
        <v>0</v>
      </c>
      <c r="M19" s="107" t="str">
        <f t="shared" si="20"/>
        <v>●</v>
      </c>
      <c r="N19" s="49">
        <v>6</v>
      </c>
      <c r="O19" s="46">
        <v>0</v>
      </c>
      <c r="P19" s="50" t="str">
        <f t="shared" si="21"/>
        <v>●</v>
      </c>
      <c r="Q19" s="49">
        <v>19</v>
      </c>
      <c r="R19" s="46">
        <v>0</v>
      </c>
      <c r="S19" s="50" t="str">
        <f t="shared" si="22"/>
        <v>●</v>
      </c>
      <c r="T19" s="49">
        <v>6</v>
      </c>
      <c r="U19" s="46">
        <v>0</v>
      </c>
      <c r="V19" s="50" t="str">
        <f t="shared" si="23"/>
        <v>●</v>
      </c>
      <c r="W19" s="49">
        <v>11</v>
      </c>
      <c r="X19" s="46">
        <v>0</v>
      </c>
      <c r="Y19" s="50" t="str">
        <f t="shared" si="24"/>
        <v>●</v>
      </c>
      <c r="Z19" s="49">
        <v>3</v>
      </c>
      <c r="AA19" s="51">
        <f>COUNTIF($C19:$Z19,AA$25)</f>
        <v>0</v>
      </c>
      <c r="AB19" s="51">
        <f t="shared" si="25"/>
        <v>7</v>
      </c>
      <c r="AC19" s="51">
        <f t="shared" si="25"/>
        <v>0</v>
      </c>
      <c r="AD19" s="129">
        <f>AA19*3+AC19</f>
        <v>0</v>
      </c>
      <c r="AE19" s="51">
        <f t="shared" si="26"/>
        <v>0</v>
      </c>
      <c r="AF19" s="51">
        <f t="shared" si="26"/>
        <v>70</v>
      </c>
      <c r="AG19" s="51">
        <f t="shared" ref="AG19:AG24" si="27">IFERROR(AE19-AF19,"")</f>
        <v>-70</v>
      </c>
      <c r="AH19" s="51">
        <f>SUMPRODUCT(($AD$17:$AD$24*10^5+$AG$17:$AG$24&gt;AD19*10^5+AG19)*1)+1</f>
        <v>8</v>
      </c>
    </row>
    <row r="20" spans="2:34" ht="27.75" customHeight="1" x14ac:dyDescent="0.15">
      <c r="B20" s="101" t="s">
        <v>65</v>
      </c>
      <c r="C20" s="50">
        <f>IF(N17="","",N17)</f>
        <v>0</v>
      </c>
      <c r="D20" s="50" t="str">
        <f>IF(C20="","",IF(C20=E20,"△",IF(C20&gt;E20,"○","●")))</f>
        <v>●</v>
      </c>
      <c r="E20" s="52">
        <f>IF(L17="","",L17)</f>
        <v>8</v>
      </c>
      <c r="F20" s="53">
        <f>IF(N18="","",N18)</f>
        <v>0</v>
      </c>
      <c r="G20" s="50" t="str">
        <f>IF(F20="","",IF(F20=H20,"△",IF(F20&gt;H20,"○","●")))</f>
        <v>●</v>
      </c>
      <c r="H20" s="52">
        <f>IF(L18="","",L18)</f>
        <v>18</v>
      </c>
      <c r="I20" s="53">
        <f>IF(N19="","",N19)</f>
        <v>6</v>
      </c>
      <c r="J20" s="50" t="str">
        <f>IF(I20="","",IF(I20=K20,"△",IF(I20&gt;K20,"○","●")))</f>
        <v>○</v>
      </c>
      <c r="K20" s="52">
        <f>IF(L19="","",L19)</f>
        <v>0</v>
      </c>
      <c r="L20" s="160"/>
      <c r="M20" s="161"/>
      <c r="N20" s="162"/>
      <c r="O20" s="46">
        <v>0</v>
      </c>
      <c r="P20" s="50" t="str">
        <f t="shared" si="21"/>
        <v>●</v>
      </c>
      <c r="Q20" s="49">
        <v>16</v>
      </c>
      <c r="R20" s="46">
        <v>3</v>
      </c>
      <c r="S20" s="50" t="str">
        <f t="shared" si="22"/>
        <v>○</v>
      </c>
      <c r="T20" s="49">
        <v>2</v>
      </c>
      <c r="U20" s="46">
        <v>1</v>
      </c>
      <c r="V20" s="50" t="str">
        <f t="shared" si="23"/>
        <v>●</v>
      </c>
      <c r="W20" s="49">
        <v>9</v>
      </c>
      <c r="X20" s="46">
        <v>3</v>
      </c>
      <c r="Y20" s="50" t="str">
        <f t="shared" si="24"/>
        <v>○</v>
      </c>
      <c r="Z20" s="49">
        <v>0</v>
      </c>
      <c r="AA20" s="51">
        <f t="shared" si="25"/>
        <v>3</v>
      </c>
      <c r="AB20" s="51">
        <f t="shared" si="25"/>
        <v>4</v>
      </c>
      <c r="AC20" s="51">
        <f t="shared" si="25"/>
        <v>0</v>
      </c>
      <c r="AD20" s="129">
        <f t="shared" ref="AD20:AD24" si="28">AA20*3+AC20</f>
        <v>9</v>
      </c>
      <c r="AE20" s="51">
        <f t="shared" si="26"/>
        <v>13</v>
      </c>
      <c r="AF20" s="51">
        <f t="shared" si="26"/>
        <v>53</v>
      </c>
      <c r="AG20" s="51">
        <f t="shared" si="27"/>
        <v>-40</v>
      </c>
      <c r="AH20" s="51">
        <f t="shared" ref="AH20:AH24" si="29">SUMPRODUCT(($AD$17:$AD$24*10^5+$AG$17:$AG$24&gt;AD20*10^5+AG20)*1)+1</f>
        <v>6</v>
      </c>
    </row>
    <row r="21" spans="2:34" ht="27.75" customHeight="1" x14ac:dyDescent="0.15">
      <c r="B21" s="101" t="s">
        <v>70</v>
      </c>
      <c r="C21" s="112">
        <f>IF(Q17="","",Q17)</f>
        <v>6</v>
      </c>
      <c r="D21" s="113" t="str">
        <f t="shared" ref="D21:D24" si="30">IF(C21="","",IF(C21=E21,"△",IF(C21&gt;E21,"○","●")))</f>
        <v>○</v>
      </c>
      <c r="E21" s="113">
        <f>IF(O17="","",O17)</f>
        <v>0</v>
      </c>
      <c r="F21" s="112">
        <f>IF(Q18="","",Q18)</f>
        <v>0</v>
      </c>
      <c r="G21" s="113" t="str">
        <f t="shared" ref="G21:G24" si="31">IF(F21="","",IF(F21=H21,"△",IF(F21&gt;H21,"○","●")))</f>
        <v>●</v>
      </c>
      <c r="H21" s="114">
        <f>IF(O18="","",O18)</f>
        <v>5</v>
      </c>
      <c r="I21" s="113">
        <f>IF(Q19="","",Q19)</f>
        <v>19</v>
      </c>
      <c r="J21" s="113" t="str">
        <f t="shared" ref="J21:J24" si="32">IF(I21="","",IF(I21=K21,"△",IF(I21&gt;K21,"○","●")))</f>
        <v>○</v>
      </c>
      <c r="K21" s="113">
        <f>IF(O19="","",O19)</f>
        <v>0</v>
      </c>
      <c r="L21" s="112">
        <f>IF(Q20="","",Q20)</f>
        <v>16</v>
      </c>
      <c r="M21" s="113" t="str">
        <f t="shared" ref="M21:M24" si="33">IF(L21="","",IF(L21=N21,"△",IF(L21&gt;N21,"○","●")))</f>
        <v>○</v>
      </c>
      <c r="N21" s="114">
        <f>IF(O20="","",O20)</f>
        <v>0</v>
      </c>
      <c r="O21" s="160"/>
      <c r="P21" s="161"/>
      <c r="Q21" s="162"/>
      <c r="R21" s="46">
        <v>10</v>
      </c>
      <c r="S21" s="50" t="str">
        <f t="shared" si="22"/>
        <v>○</v>
      </c>
      <c r="T21" s="49">
        <v>2</v>
      </c>
      <c r="U21" s="46">
        <v>6</v>
      </c>
      <c r="V21" s="50" t="str">
        <f t="shared" si="23"/>
        <v>○</v>
      </c>
      <c r="W21" s="49">
        <v>0</v>
      </c>
      <c r="X21" s="46">
        <v>14</v>
      </c>
      <c r="Y21" s="50" t="str">
        <f t="shared" si="24"/>
        <v>○</v>
      </c>
      <c r="Z21" s="49">
        <v>0</v>
      </c>
      <c r="AA21" s="51">
        <f t="shared" si="25"/>
        <v>6</v>
      </c>
      <c r="AB21" s="51">
        <f t="shared" si="25"/>
        <v>1</v>
      </c>
      <c r="AC21" s="51">
        <f t="shared" si="25"/>
        <v>0</v>
      </c>
      <c r="AD21" s="129">
        <f t="shared" si="28"/>
        <v>18</v>
      </c>
      <c r="AE21" s="51">
        <f t="shared" si="26"/>
        <v>71</v>
      </c>
      <c r="AF21" s="51">
        <f t="shared" si="26"/>
        <v>7</v>
      </c>
      <c r="AG21" s="51">
        <f t="shared" si="27"/>
        <v>64</v>
      </c>
      <c r="AH21" s="51">
        <f t="shared" si="29"/>
        <v>2</v>
      </c>
    </row>
    <row r="22" spans="2:34" ht="27.75" customHeight="1" x14ac:dyDescent="0.15">
      <c r="B22" s="101" t="s">
        <v>40</v>
      </c>
      <c r="C22" s="112">
        <f>IF(T17="","",T17)</f>
        <v>3</v>
      </c>
      <c r="D22" s="113" t="str">
        <f t="shared" si="30"/>
        <v>○</v>
      </c>
      <c r="E22" s="113">
        <f>IF(R17="","",R17)</f>
        <v>0</v>
      </c>
      <c r="F22" s="112">
        <f>IF(T18="","",T18)</f>
        <v>0</v>
      </c>
      <c r="G22" s="113" t="str">
        <f t="shared" si="31"/>
        <v>●</v>
      </c>
      <c r="H22" s="114">
        <f>IF(R18="","",R18)</f>
        <v>13</v>
      </c>
      <c r="I22" s="113">
        <f>IF(T19="","",T19)</f>
        <v>6</v>
      </c>
      <c r="J22" s="113" t="str">
        <f t="shared" si="32"/>
        <v>○</v>
      </c>
      <c r="K22" s="113">
        <f>IF(R19="","",R19)</f>
        <v>0</v>
      </c>
      <c r="L22" s="112">
        <f>IF(T20="","",T20)</f>
        <v>2</v>
      </c>
      <c r="M22" s="113" t="str">
        <f t="shared" si="33"/>
        <v>●</v>
      </c>
      <c r="N22" s="114">
        <f>IF(R20="","",R20)</f>
        <v>3</v>
      </c>
      <c r="O22" s="57">
        <f>IF(T21="","",T21)</f>
        <v>2</v>
      </c>
      <c r="P22" s="58" t="str">
        <f t="shared" ref="P22:P24" si="34">IF(O22="","",IF(O22=Q22,"△",IF(O22&gt;Q22,"○","●")))</f>
        <v>●</v>
      </c>
      <c r="Q22" s="59">
        <f>IF(R21="","",R21)</f>
        <v>10</v>
      </c>
      <c r="R22" s="160"/>
      <c r="S22" s="161"/>
      <c r="T22" s="162"/>
      <c r="U22" s="46">
        <v>1</v>
      </c>
      <c r="V22" s="50" t="str">
        <f t="shared" si="23"/>
        <v>○</v>
      </c>
      <c r="W22" s="49">
        <v>0</v>
      </c>
      <c r="X22" s="46">
        <v>8</v>
      </c>
      <c r="Y22" s="50" t="str">
        <f t="shared" si="24"/>
        <v>○</v>
      </c>
      <c r="Z22" s="49">
        <v>0</v>
      </c>
      <c r="AA22" s="51">
        <f t="shared" si="25"/>
        <v>4</v>
      </c>
      <c r="AB22" s="51">
        <f t="shared" si="25"/>
        <v>3</v>
      </c>
      <c r="AC22" s="51">
        <f t="shared" si="25"/>
        <v>0</v>
      </c>
      <c r="AD22" s="129">
        <f t="shared" si="28"/>
        <v>12</v>
      </c>
      <c r="AE22" s="51">
        <f t="shared" si="26"/>
        <v>22</v>
      </c>
      <c r="AF22" s="51">
        <f t="shared" si="26"/>
        <v>26</v>
      </c>
      <c r="AG22" s="51">
        <f t="shared" si="27"/>
        <v>-4</v>
      </c>
      <c r="AH22" s="51">
        <v>3</v>
      </c>
    </row>
    <row r="23" spans="2:34" ht="27.75" customHeight="1" x14ac:dyDescent="0.15">
      <c r="B23" s="102" t="s">
        <v>131</v>
      </c>
      <c r="C23" s="112">
        <f>IF(W17="","",W17)</f>
        <v>2</v>
      </c>
      <c r="D23" s="113" t="str">
        <f t="shared" si="30"/>
        <v>○</v>
      </c>
      <c r="E23" s="113">
        <f>IF(U17="","",U17)</f>
        <v>1</v>
      </c>
      <c r="F23" s="112">
        <f>IF(W18="","",W18)</f>
        <v>0</v>
      </c>
      <c r="G23" s="113" t="str">
        <f t="shared" si="31"/>
        <v>●</v>
      </c>
      <c r="H23" s="114">
        <f>IF(U18="","",U18)</f>
        <v>14</v>
      </c>
      <c r="I23" s="113">
        <f>IF(W19="","",W19)</f>
        <v>11</v>
      </c>
      <c r="J23" s="113" t="str">
        <f t="shared" si="32"/>
        <v>○</v>
      </c>
      <c r="K23" s="113">
        <f>IF(U19="","",U19)</f>
        <v>0</v>
      </c>
      <c r="L23" s="112">
        <f>IF(W20="","",W20)</f>
        <v>9</v>
      </c>
      <c r="M23" s="113" t="str">
        <f t="shared" si="33"/>
        <v>○</v>
      </c>
      <c r="N23" s="114">
        <f>IF(U20="","",U20)</f>
        <v>1</v>
      </c>
      <c r="O23" s="112">
        <f>IF(W21="","",W21)</f>
        <v>0</v>
      </c>
      <c r="P23" s="113" t="str">
        <f t="shared" si="34"/>
        <v>●</v>
      </c>
      <c r="Q23" s="114">
        <f>IF(U21="","",U21)</f>
        <v>6</v>
      </c>
      <c r="R23" s="112">
        <f>IF(W22="","",W22)</f>
        <v>0</v>
      </c>
      <c r="S23" s="113" t="str">
        <f t="shared" ref="S23:S24" si="35">IF(R23="","",IF(R23=T23,"△",IF(R23&gt;T23,"○","●")))</f>
        <v>●</v>
      </c>
      <c r="T23" s="60">
        <f>IF(U22="","",U22)</f>
        <v>1</v>
      </c>
      <c r="U23" s="160"/>
      <c r="V23" s="161"/>
      <c r="W23" s="162"/>
      <c r="X23" s="46">
        <v>6</v>
      </c>
      <c r="Y23" s="50" t="str">
        <f t="shared" si="24"/>
        <v>○</v>
      </c>
      <c r="Z23" s="49">
        <v>1</v>
      </c>
      <c r="AA23" s="51">
        <f t="shared" si="25"/>
        <v>4</v>
      </c>
      <c r="AB23" s="51">
        <f t="shared" si="25"/>
        <v>3</v>
      </c>
      <c r="AC23" s="51">
        <f t="shared" si="25"/>
        <v>0</v>
      </c>
      <c r="AD23" s="129">
        <f t="shared" si="28"/>
        <v>12</v>
      </c>
      <c r="AE23" s="51">
        <f t="shared" si="26"/>
        <v>28</v>
      </c>
      <c r="AF23" s="51">
        <f t="shared" si="26"/>
        <v>24</v>
      </c>
      <c r="AG23" s="51">
        <f>IFERROR(AE23-AF23,"")</f>
        <v>4</v>
      </c>
      <c r="AH23" s="51">
        <v>4</v>
      </c>
    </row>
    <row r="24" spans="2:34" ht="27.75" customHeight="1" x14ac:dyDescent="0.15">
      <c r="B24" s="101" t="s">
        <v>132</v>
      </c>
      <c r="C24" s="112">
        <f>IF(Z17="","",Z17)</f>
        <v>0</v>
      </c>
      <c r="D24" s="113" t="str">
        <f t="shared" si="30"/>
        <v>●</v>
      </c>
      <c r="E24" s="113">
        <f>IF(X17="","",X17)</f>
        <v>9</v>
      </c>
      <c r="F24" s="112">
        <f>IF(Z18="","",Z18)</f>
        <v>0</v>
      </c>
      <c r="G24" s="113" t="str">
        <f t="shared" si="31"/>
        <v>●</v>
      </c>
      <c r="H24" s="114">
        <f>IF(X18="","",X18)</f>
        <v>14</v>
      </c>
      <c r="I24" s="113">
        <f>IF(Z19="","",Z19)</f>
        <v>3</v>
      </c>
      <c r="J24" s="113" t="str">
        <f t="shared" si="32"/>
        <v>○</v>
      </c>
      <c r="K24" s="113">
        <f>IF(X19="","",X19)</f>
        <v>0</v>
      </c>
      <c r="L24" s="112">
        <f>IF(Z20="","",Z20)</f>
        <v>0</v>
      </c>
      <c r="M24" s="113" t="str">
        <f t="shared" si="33"/>
        <v>●</v>
      </c>
      <c r="N24" s="114">
        <f>IF(X20="","",X20)</f>
        <v>3</v>
      </c>
      <c r="O24" s="53">
        <f>IF(Z21="","",Z21)</f>
        <v>0</v>
      </c>
      <c r="P24" s="50" t="str">
        <f t="shared" si="34"/>
        <v>●</v>
      </c>
      <c r="Q24" s="52">
        <f>IF(X21="","",X21)</f>
        <v>14</v>
      </c>
      <c r="R24" s="53">
        <f>IF(Z22="","",Z22)</f>
        <v>0</v>
      </c>
      <c r="S24" s="50" t="str">
        <f t="shared" si="35"/>
        <v>●</v>
      </c>
      <c r="T24" s="61">
        <f>IF(X22="","",X22)</f>
        <v>8</v>
      </c>
      <c r="U24" s="62">
        <f>IF(Z23="","",Z23)</f>
        <v>1</v>
      </c>
      <c r="V24" s="63" t="str">
        <f>IF(U24="","",IF(U24=W24,"△",IF(U24&gt;W24,"○","●")))</f>
        <v>●</v>
      </c>
      <c r="W24" s="114">
        <f>IF(X23="","",X23)</f>
        <v>6</v>
      </c>
      <c r="X24" s="160"/>
      <c r="Y24" s="161"/>
      <c r="Z24" s="162"/>
      <c r="AA24" s="51">
        <f t="shared" si="25"/>
        <v>1</v>
      </c>
      <c r="AB24" s="51">
        <f t="shared" si="25"/>
        <v>6</v>
      </c>
      <c r="AC24" s="51">
        <f t="shared" si="25"/>
        <v>0</v>
      </c>
      <c r="AD24" s="51">
        <f t="shared" si="28"/>
        <v>3</v>
      </c>
      <c r="AE24" s="51">
        <f t="shared" si="26"/>
        <v>4</v>
      </c>
      <c r="AF24" s="51">
        <f t="shared" si="26"/>
        <v>54</v>
      </c>
      <c r="AG24" s="51">
        <f t="shared" si="27"/>
        <v>-50</v>
      </c>
      <c r="AH24" s="51">
        <f t="shared" si="29"/>
        <v>7</v>
      </c>
    </row>
    <row r="25" spans="2:34" ht="11.25" customHeight="1" x14ac:dyDescent="0.15">
      <c r="B25" s="44"/>
      <c r="C25" s="71" t="s">
        <v>80</v>
      </c>
      <c r="D25" s="69"/>
      <c r="E25" s="69" t="s">
        <v>81</v>
      </c>
      <c r="F25" s="69" t="s">
        <v>80</v>
      </c>
      <c r="G25" s="69"/>
      <c r="H25" s="69" t="s">
        <v>81</v>
      </c>
      <c r="I25" s="69" t="s">
        <v>80</v>
      </c>
      <c r="J25" s="69"/>
      <c r="K25" s="69" t="s">
        <v>81</v>
      </c>
      <c r="L25" s="69" t="s">
        <v>80</v>
      </c>
      <c r="M25" s="69"/>
      <c r="N25" s="69" t="s">
        <v>81</v>
      </c>
      <c r="O25" s="69" t="s">
        <v>80</v>
      </c>
      <c r="P25" s="69"/>
      <c r="Q25" s="69" t="s">
        <v>81</v>
      </c>
      <c r="R25" s="69" t="s">
        <v>80</v>
      </c>
      <c r="S25" s="69"/>
      <c r="T25" s="69" t="s">
        <v>81</v>
      </c>
      <c r="U25" s="69" t="s">
        <v>80</v>
      </c>
      <c r="V25" s="69"/>
      <c r="W25" s="69" t="s">
        <v>81</v>
      </c>
      <c r="X25" s="69" t="s">
        <v>80</v>
      </c>
      <c r="Y25" s="69"/>
      <c r="Z25" s="69" t="s">
        <v>81</v>
      </c>
      <c r="AA25" s="70" t="s">
        <v>82</v>
      </c>
      <c r="AB25" s="70" t="s">
        <v>133</v>
      </c>
      <c r="AC25" s="70" t="s">
        <v>134</v>
      </c>
      <c r="AD25" s="44"/>
      <c r="AE25" s="44"/>
      <c r="AF25" s="44"/>
      <c r="AG25" s="44"/>
      <c r="AH25" s="44"/>
    </row>
    <row r="26" spans="2:34" ht="11.25" customHeight="1" x14ac:dyDescent="0.15">
      <c r="B26" s="44"/>
      <c r="C26" s="71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70"/>
      <c r="AB26" s="70"/>
      <c r="AC26" s="70"/>
      <c r="AD26" s="44"/>
      <c r="AE26" s="44"/>
      <c r="AF26" s="44"/>
      <c r="AG26" s="44"/>
      <c r="AH26" s="44"/>
    </row>
    <row r="27" spans="2:34" ht="11.25" customHeight="1" x14ac:dyDescent="0.15">
      <c r="B27" s="44"/>
      <c r="C27" s="44"/>
      <c r="D27" s="44"/>
      <c r="E27" s="44"/>
      <c r="F27" s="44"/>
      <c r="G27" s="44"/>
      <c r="H27" s="44"/>
      <c r="I27" s="44"/>
      <c r="J27" s="44"/>
      <c r="K27" s="45" t="str">
        <f>IF(COUNT(J27,L27)&lt;2,"",TEXT(J27-L27,"○;●;△"))</f>
        <v/>
      </c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163" t="s">
        <v>126</v>
      </c>
      <c r="AD27" s="164"/>
      <c r="AE27" s="164"/>
      <c r="AF27" s="164"/>
      <c r="AG27" s="164"/>
      <c r="AH27" s="164"/>
    </row>
    <row r="28" spans="2:34" ht="27.75" customHeight="1" x14ac:dyDescent="0.15">
      <c r="B28" s="108" t="s">
        <v>135</v>
      </c>
      <c r="C28" s="165" t="str">
        <f>B29</f>
        <v>フロンティア</v>
      </c>
      <c r="D28" s="166"/>
      <c r="E28" s="166"/>
      <c r="F28" s="166" t="str">
        <f>B30</f>
        <v>プ リ マ</v>
      </c>
      <c r="G28" s="167"/>
      <c r="H28" s="166"/>
      <c r="I28" s="166" t="str">
        <f>B31</f>
        <v>亀田</v>
      </c>
      <c r="J28" s="166"/>
      <c r="K28" s="166"/>
      <c r="L28" s="166" t="str">
        <f>B32</f>
        <v>ジュニ　ホワイト</v>
      </c>
      <c r="M28" s="166"/>
      <c r="N28" s="168"/>
      <c r="O28" s="168" t="str">
        <f>B33</f>
        <v>サン・スポ</v>
      </c>
      <c r="P28" s="169"/>
      <c r="Q28" s="170"/>
      <c r="R28" s="168" t="str">
        <f>B34</f>
        <v>七飯・sho</v>
      </c>
      <c r="S28" s="169"/>
      <c r="T28" s="170"/>
      <c r="U28" s="168" t="str">
        <f>B35</f>
        <v>八幡</v>
      </c>
      <c r="V28" s="169"/>
      <c r="W28" s="170"/>
      <c r="X28" s="168" t="str">
        <f>B36</f>
        <v>知内</v>
      </c>
      <c r="Y28" s="169"/>
      <c r="Z28" s="170"/>
      <c r="AA28" s="111" t="s">
        <v>73</v>
      </c>
      <c r="AB28" s="109" t="s">
        <v>74</v>
      </c>
      <c r="AC28" s="109" t="s">
        <v>75</v>
      </c>
      <c r="AD28" s="51" t="s">
        <v>76</v>
      </c>
      <c r="AE28" s="51" t="s">
        <v>77</v>
      </c>
      <c r="AF28" s="51" t="s">
        <v>78</v>
      </c>
      <c r="AG28" s="116" t="s">
        <v>87</v>
      </c>
      <c r="AH28" s="51" t="s">
        <v>79</v>
      </c>
    </row>
    <row r="29" spans="2:34" ht="27.75" customHeight="1" x14ac:dyDescent="0.15">
      <c r="B29" s="105" t="s">
        <v>54</v>
      </c>
      <c r="C29" s="160"/>
      <c r="D29" s="161"/>
      <c r="E29" s="162"/>
      <c r="F29" s="46">
        <v>12</v>
      </c>
      <c r="G29" s="107" t="str">
        <f t="shared" ref="G29" si="36">IF(F29="","",IF(F29=H29,"△",IF(F29&gt;H29,"○","●")))</f>
        <v>○</v>
      </c>
      <c r="H29" s="48">
        <v>0</v>
      </c>
      <c r="I29" s="46">
        <v>4</v>
      </c>
      <c r="J29" s="107" t="str">
        <f t="shared" ref="J29:J30" si="37">IF(I29="","",IF(I29=K29,"△",IF(I29&gt;K29,"○","●")))</f>
        <v>○</v>
      </c>
      <c r="K29" s="48">
        <v>0</v>
      </c>
      <c r="L29" s="46">
        <v>7</v>
      </c>
      <c r="M29" s="107" t="str">
        <f t="shared" ref="M29:M31" si="38">IF(L29="","",IF(L29=N29,"△",IF(L29&gt;N29,"○","●")))</f>
        <v>○</v>
      </c>
      <c r="N29" s="49">
        <v>0</v>
      </c>
      <c r="O29" s="46">
        <v>2</v>
      </c>
      <c r="P29" s="50" t="str">
        <f t="shared" ref="P29:P32" si="39">IF(O29="","",IF(O29=Q29,"△",IF(O29&gt;Q29,"○","●")))</f>
        <v>○</v>
      </c>
      <c r="Q29" s="49">
        <v>0</v>
      </c>
      <c r="R29" s="46">
        <v>1</v>
      </c>
      <c r="S29" s="50" t="str">
        <f t="shared" ref="S29:S33" si="40">IF(R29="","",IF(R29=T29,"△",IF(R29&gt;T29,"○","●")))</f>
        <v>○</v>
      </c>
      <c r="T29" s="49">
        <v>0</v>
      </c>
      <c r="U29" s="46">
        <v>8</v>
      </c>
      <c r="V29" s="50" t="str">
        <f t="shared" ref="V29:V34" si="41">IF(U29="","",IF(U29=W29,"△",IF(U29&gt;W29,"○","●")))</f>
        <v>○</v>
      </c>
      <c r="W29" s="49">
        <v>0</v>
      </c>
      <c r="X29" s="46">
        <v>15</v>
      </c>
      <c r="Y29" s="50" t="str">
        <f t="shared" ref="Y29:Y35" si="42">IF(X29="","",IF(X29=Z29,"△",IF(X29&gt;Z29,"○","●")))</f>
        <v>○</v>
      </c>
      <c r="Z29" s="49">
        <v>0</v>
      </c>
      <c r="AA29" s="51">
        <f>COUNTIF($C29:$Z29,AA$37)</f>
        <v>7</v>
      </c>
      <c r="AB29" s="51">
        <f>COUNTIF($C29:$Z29,AB$37)</f>
        <v>0</v>
      </c>
      <c r="AC29" s="51">
        <f>COUNTIF($C29:$Z29,AC$37)</f>
        <v>0</v>
      </c>
      <c r="AD29" s="51">
        <f>AA29*3+AC29</f>
        <v>21</v>
      </c>
      <c r="AE29" s="51">
        <f>SUMIF($C$37:$Z$37,AE$16,$C29:$Z29)</f>
        <v>49</v>
      </c>
      <c r="AF29" s="51">
        <f>SUMIF($C$37:$Z$37,AF$16,$C29:$Z29)</f>
        <v>0</v>
      </c>
      <c r="AG29" s="51">
        <f>IFERROR(AE29-AF29,"")</f>
        <v>49</v>
      </c>
      <c r="AH29" s="51">
        <f>SUMPRODUCT(($AD$29:$AD$36*10^5+$AG$29:$AG$36&gt;AD29*10^5+AG29)*1)+1</f>
        <v>1</v>
      </c>
    </row>
    <row r="30" spans="2:34" ht="27.75" customHeight="1" x14ac:dyDescent="0.15">
      <c r="B30" s="102" t="s">
        <v>136</v>
      </c>
      <c r="C30" s="50">
        <f>IF(H29="","",H29)</f>
        <v>0</v>
      </c>
      <c r="D30" s="50" t="str">
        <f>IF(C30="","",IF(C30=E30,"△",IF(C30&gt;E30,"○","●")))</f>
        <v>●</v>
      </c>
      <c r="E30" s="52">
        <f>IF(F29="","",F29)</f>
        <v>12</v>
      </c>
      <c r="F30" s="160"/>
      <c r="G30" s="161"/>
      <c r="H30" s="162"/>
      <c r="I30" s="46">
        <v>1</v>
      </c>
      <c r="J30" s="107" t="str">
        <f t="shared" si="37"/>
        <v>●</v>
      </c>
      <c r="K30" s="48">
        <v>4</v>
      </c>
      <c r="L30" s="46">
        <v>0</v>
      </c>
      <c r="M30" s="107" t="str">
        <f t="shared" si="38"/>
        <v>●</v>
      </c>
      <c r="N30" s="49">
        <v>8</v>
      </c>
      <c r="O30" s="46">
        <v>0</v>
      </c>
      <c r="P30" s="50" t="str">
        <f t="shared" si="39"/>
        <v>●</v>
      </c>
      <c r="Q30" s="49">
        <v>9</v>
      </c>
      <c r="R30" s="46">
        <v>2</v>
      </c>
      <c r="S30" s="50" t="str">
        <f t="shared" si="40"/>
        <v>●</v>
      </c>
      <c r="T30" s="49">
        <v>6</v>
      </c>
      <c r="U30" s="46">
        <v>0</v>
      </c>
      <c r="V30" s="50" t="str">
        <f t="shared" si="41"/>
        <v>△</v>
      </c>
      <c r="W30" s="49">
        <v>0</v>
      </c>
      <c r="X30" s="46">
        <v>3</v>
      </c>
      <c r="Y30" s="50" t="str">
        <f t="shared" si="42"/>
        <v>○</v>
      </c>
      <c r="Z30" s="49">
        <v>0</v>
      </c>
      <c r="AA30" s="51">
        <f t="shared" ref="AA30:AC36" si="43">COUNTIF($C30:$Z30,AA$37)</f>
        <v>1</v>
      </c>
      <c r="AB30" s="51">
        <f t="shared" si="43"/>
        <v>5</v>
      </c>
      <c r="AC30" s="51">
        <f t="shared" si="43"/>
        <v>1</v>
      </c>
      <c r="AD30" s="51">
        <f t="shared" ref="AD30:AD36" si="44">AA30*3+AC30</f>
        <v>4</v>
      </c>
      <c r="AE30" s="51">
        <f t="shared" ref="AE30:AF36" si="45">SUMIF($C$37:$Z$37,AE$16,$C30:$Z30)</f>
        <v>6</v>
      </c>
      <c r="AF30" s="51">
        <f t="shared" si="45"/>
        <v>39</v>
      </c>
      <c r="AG30" s="51">
        <f t="shared" ref="AG30:AG36" si="46">IFERROR(AE30-AF30,"")</f>
        <v>-33</v>
      </c>
      <c r="AH30" s="51">
        <f t="shared" ref="AH30:AH36" si="47">SUMPRODUCT(($AD$29:$AD$36*10^5+$AG$29:$AG$36&gt;AD30*10^5+AG30)*1)+1</f>
        <v>7</v>
      </c>
    </row>
    <row r="31" spans="2:34" ht="27.75" customHeight="1" x14ac:dyDescent="0.15">
      <c r="B31" s="101" t="s">
        <v>69</v>
      </c>
      <c r="C31" s="50">
        <f>IF(K29="","",K29)</f>
        <v>0</v>
      </c>
      <c r="D31" s="50" t="str">
        <f>IF(C31="","",IF(C31=E31,"△",IF(C31&gt;E31,"○","●")))</f>
        <v>●</v>
      </c>
      <c r="E31" s="52">
        <f>IF(I29="","",I29)</f>
        <v>4</v>
      </c>
      <c r="F31" s="53">
        <f>IF(K30="","",K30)</f>
        <v>4</v>
      </c>
      <c r="G31" s="50" t="str">
        <f>IF(F31="","",IF(F31=H31,"△",IF(F31&gt;H31,"○","●")))</f>
        <v>○</v>
      </c>
      <c r="H31" s="52">
        <f>IF(I30="","",I30)</f>
        <v>1</v>
      </c>
      <c r="I31" s="160"/>
      <c r="J31" s="161"/>
      <c r="K31" s="162"/>
      <c r="L31" s="46">
        <v>2</v>
      </c>
      <c r="M31" s="107" t="str">
        <f t="shared" si="38"/>
        <v>△</v>
      </c>
      <c r="N31" s="49">
        <v>2</v>
      </c>
      <c r="O31" s="46">
        <v>2</v>
      </c>
      <c r="P31" s="50" t="str">
        <f t="shared" si="39"/>
        <v>△</v>
      </c>
      <c r="Q31" s="49">
        <v>2</v>
      </c>
      <c r="R31" s="46">
        <v>4</v>
      </c>
      <c r="S31" s="50" t="str">
        <f t="shared" si="40"/>
        <v>○</v>
      </c>
      <c r="T31" s="49">
        <v>0</v>
      </c>
      <c r="U31" s="46">
        <v>1</v>
      </c>
      <c r="V31" s="50" t="str">
        <f t="shared" si="41"/>
        <v>●</v>
      </c>
      <c r="W31" s="49">
        <v>3</v>
      </c>
      <c r="X31" s="46">
        <v>13</v>
      </c>
      <c r="Y31" s="50" t="str">
        <f t="shared" si="42"/>
        <v>○</v>
      </c>
      <c r="Z31" s="49">
        <v>0</v>
      </c>
      <c r="AA31" s="51">
        <f t="shared" si="43"/>
        <v>3</v>
      </c>
      <c r="AB31" s="51">
        <f t="shared" si="43"/>
        <v>2</v>
      </c>
      <c r="AC31" s="51">
        <f t="shared" si="43"/>
        <v>2</v>
      </c>
      <c r="AD31" s="129">
        <f t="shared" si="44"/>
        <v>11</v>
      </c>
      <c r="AE31" s="51">
        <f t="shared" si="45"/>
        <v>26</v>
      </c>
      <c r="AF31" s="51">
        <f t="shared" si="45"/>
        <v>12</v>
      </c>
      <c r="AG31" s="51">
        <f t="shared" si="46"/>
        <v>14</v>
      </c>
      <c r="AH31" s="51">
        <f t="shared" si="47"/>
        <v>3</v>
      </c>
    </row>
    <row r="32" spans="2:34" ht="27.75" customHeight="1" x14ac:dyDescent="0.15">
      <c r="B32" s="102" t="s">
        <v>137</v>
      </c>
      <c r="C32" s="50">
        <f>IF(N29="","",N29)</f>
        <v>0</v>
      </c>
      <c r="D32" s="50" t="str">
        <f>IF(C32="","",IF(C32=E32,"△",IF(C32&gt;E32,"○","●")))</f>
        <v>●</v>
      </c>
      <c r="E32" s="52">
        <f>IF(L29="","",L29)</f>
        <v>7</v>
      </c>
      <c r="F32" s="53">
        <f>IF(N30="","",N30)</f>
        <v>8</v>
      </c>
      <c r="G32" s="50" t="str">
        <f>IF(F32="","",IF(F32=H32,"△",IF(F32&gt;H32,"○","●")))</f>
        <v>○</v>
      </c>
      <c r="H32" s="52">
        <f>IF(L30="","",L30)</f>
        <v>0</v>
      </c>
      <c r="I32" s="53">
        <f>IF(N31="","",N31)</f>
        <v>2</v>
      </c>
      <c r="J32" s="50" t="str">
        <f>IF(I32="","",IF(I32=K32,"△",IF(I32&gt;K32,"○","●")))</f>
        <v>△</v>
      </c>
      <c r="K32" s="52">
        <f>IF(L31="","",L31)</f>
        <v>2</v>
      </c>
      <c r="L32" s="160"/>
      <c r="M32" s="161"/>
      <c r="N32" s="162"/>
      <c r="O32" s="46">
        <v>0</v>
      </c>
      <c r="P32" s="50" t="str">
        <f t="shared" si="39"/>
        <v>●</v>
      </c>
      <c r="Q32" s="49">
        <v>6</v>
      </c>
      <c r="R32" s="46">
        <v>1</v>
      </c>
      <c r="S32" s="50" t="str">
        <f t="shared" si="40"/>
        <v>△</v>
      </c>
      <c r="T32" s="49">
        <v>1</v>
      </c>
      <c r="U32" s="46">
        <v>5</v>
      </c>
      <c r="V32" s="50" t="str">
        <f t="shared" si="41"/>
        <v>○</v>
      </c>
      <c r="W32" s="49">
        <v>0</v>
      </c>
      <c r="X32" s="46">
        <v>4</v>
      </c>
      <c r="Y32" s="50" t="str">
        <f t="shared" si="42"/>
        <v>○</v>
      </c>
      <c r="Z32" s="49">
        <v>0</v>
      </c>
      <c r="AA32" s="51">
        <f t="shared" si="43"/>
        <v>3</v>
      </c>
      <c r="AB32" s="51">
        <f t="shared" si="43"/>
        <v>2</v>
      </c>
      <c r="AC32" s="51">
        <f t="shared" si="43"/>
        <v>2</v>
      </c>
      <c r="AD32" s="129">
        <f t="shared" si="44"/>
        <v>11</v>
      </c>
      <c r="AE32" s="51">
        <f t="shared" si="45"/>
        <v>20</v>
      </c>
      <c r="AF32" s="51">
        <f t="shared" si="45"/>
        <v>16</v>
      </c>
      <c r="AG32" s="51">
        <f t="shared" si="46"/>
        <v>4</v>
      </c>
      <c r="AH32" s="51">
        <f t="shared" si="47"/>
        <v>4</v>
      </c>
    </row>
    <row r="33" spans="2:39" ht="27.75" customHeight="1" x14ac:dyDescent="0.15">
      <c r="B33" s="106" t="s">
        <v>138</v>
      </c>
      <c r="C33" s="112">
        <f>IF(Q29="","",Q29)</f>
        <v>0</v>
      </c>
      <c r="D33" s="113" t="str">
        <f t="shared" ref="D33:D36" si="48">IF(C33="","",IF(C33=E33,"△",IF(C33&gt;E33,"○","●")))</f>
        <v>●</v>
      </c>
      <c r="E33" s="113">
        <f>IF(O29="","",O29)</f>
        <v>2</v>
      </c>
      <c r="F33" s="112">
        <f>IF(Q30="","",Q30)</f>
        <v>9</v>
      </c>
      <c r="G33" s="113" t="str">
        <f t="shared" ref="G33:G36" si="49">IF(F33="","",IF(F33=H33,"△",IF(F33&gt;H33,"○","●")))</f>
        <v>○</v>
      </c>
      <c r="H33" s="114">
        <f>IF(O30="","",O30)</f>
        <v>0</v>
      </c>
      <c r="I33" s="113">
        <f>IF(Q31="","",Q31)</f>
        <v>2</v>
      </c>
      <c r="J33" s="113" t="str">
        <f t="shared" ref="J33:J36" si="50">IF(I33="","",IF(I33=K33,"△",IF(I33&gt;K33,"○","●")))</f>
        <v>△</v>
      </c>
      <c r="K33" s="113">
        <f>IF(O31="","",O31)</f>
        <v>2</v>
      </c>
      <c r="L33" s="112">
        <f>IF(Q32="","",Q32)</f>
        <v>6</v>
      </c>
      <c r="M33" s="113" t="str">
        <f t="shared" ref="M33:M36" si="51">IF(L33="","",IF(L33=N33,"△",IF(L33&gt;N33,"○","●")))</f>
        <v>○</v>
      </c>
      <c r="N33" s="114">
        <f>IF(O32="","",O32)</f>
        <v>0</v>
      </c>
      <c r="O33" s="160"/>
      <c r="P33" s="161"/>
      <c r="Q33" s="162"/>
      <c r="R33" s="46">
        <v>4</v>
      </c>
      <c r="S33" s="50" t="str">
        <f t="shared" si="40"/>
        <v>○</v>
      </c>
      <c r="T33" s="49">
        <v>0</v>
      </c>
      <c r="U33" s="46">
        <v>5</v>
      </c>
      <c r="V33" s="50" t="str">
        <f t="shared" si="41"/>
        <v>○</v>
      </c>
      <c r="W33" s="49">
        <v>0</v>
      </c>
      <c r="X33" s="46">
        <v>12</v>
      </c>
      <c r="Y33" s="50" t="str">
        <f t="shared" si="42"/>
        <v>○</v>
      </c>
      <c r="Z33" s="49">
        <v>0</v>
      </c>
      <c r="AA33" s="51">
        <f t="shared" si="43"/>
        <v>5</v>
      </c>
      <c r="AB33" s="51">
        <f t="shared" si="43"/>
        <v>1</v>
      </c>
      <c r="AC33" s="51">
        <f t="shared" si="43"/>
        <v>1</v>
      </c>
      <c r="AD33" s="51">
        <f t="shared" si="44"/>
        <v>16</v>
      </c>
      <c r="AE33" s="51">
        <f t="shared" si="45"/>
        <v>38</v>
      </c>
      <c r="AF33" s="51">
        <f t="shared" si="45"/>
        <v>4</v>
      </c>
      <c r="AG33" s="51">
        <f t="shared" si="46"/>
        <v>34</v>
      </c>
      <c r="AH33" s="51">
        <f t="shared" si="47"/>
        <v>2</v>
      </c>
    </row>
    <row r="34" spans="2:39" ht="27.75" customHeight="1" x14ac:dyDescent="0.15">
      <c r="B34" s="102" t="s">
        <v>107</v>
      </c>
      <c r="C34" s="112">
        <f>IF(T29="","",T29)</f>
        <v>0</v>
      </c>
      <c r="D34" s="113" t="str">
        <f t="shared" si="48"/>
        <v>●</v>
      </c>
      <c r="E34" s="113">
        <f>IF(R29="","",R29)</f>
        <v>1</v>
      </c>
      <c r="F34" s="112">
        <f>IF(T30="","",T30)</f>
        <v>6</v>
      </c>
      <c r="G34" s="113" t="str">
        <f t="shared" si="49"/>
        <v>○</v>
      </c>
      <c r="H34" s="114">
        <f>IF(R30="","",R30)</f>
        <v>2</v>
      </c>
      <c r="I34" s="113">
        <f>IF(T31="","",T31)</f>
        <v>0</v>
      </c>
      <c r="J34" s="113" t="str">
        <f t="shared" si="50"/>
        <v>●</v>
      </c>
      <c r="K34" s="113">
        <f>IF(R31="","",R31)</f>
        <v>4</v>
      </c>
      <c r="L34" s="112">
        <f>IF(T32="","",T32)</f>
        <v>1</v>
      </c>
      <c r="M34" s="113" t="str">
        <f t="shared" si="51"/>
        <v>△</v>
      </c>
      <c r="N34" s="114">
        <f>IF(R32="","",R32)</f>
        <v>1</v>
      </c>
      <c r="O34" s="57">
        <f>IF(T33="","",T33)</f>
        <v>0</v>
      </c>
      <c r="P34" s="58" t="str">
        <f t="shared" ref="P34:P36" si="52">IF(O34="","",IF(O34=Q34,"△",IF(O34&gt;Q34,"○","●")))</f>
        <v>●</v>
      </c>
      <c r="Q34" s="59">
        <f>IF(R33="","",R33)</f>
        <v>4</v>
      </c>
      <c r="R34" s="160"/>
      <c r="S34" s="161"/>
      <c r="T34" s="162"/>
      <c r="U34" s="46">
        <v>1</v>
      </c>
      <c r="V34" s="50" t="str">
        <f t="shared" si="41"/>
        <v>○</v>
      </c>
      <c r="W34" s="49">
        <v>0</v>
      </c>
      <c r="X34" s="46">
        <v>9</v>
      </c>
      <c r="Y34" s="50" t="str">
        <f t="shared" si="42"/>
        <v>○</v>
      </c>
      <c r="Z34" s="49">
        <v>0</v>
      </c>
      <c r="AA34" s="51">
        <f t="shared" si="43"/>
        <v>3</v>
      </c>
      <c r="AB34" s="51">
        <f t="shared" si="43"/>
        <v>3</v>
      </c>
      <c r="AC34" s="51">
        <f t="shared" si="43"/>
        <v>1</v>
      </c>
      <c r="AD34" s="51">
        <f t="shared" si="44"/>
        <v>10</v>
      </c>
      <c r="AE34" s="51">
        <f t="shared" si="45"/>
        <v>17</v>
      </c>
      <c r="AF34" s="51">
        <f t="shared" si="45"/>
        <v>12</v>
      </c>
      <c r="AG34" s="51">
        <f t="shared" si="46"/>
        <v>5</v>
      </c>
      <c r="AH34" s="51">
        <f t="shared" si="47"/>
        <v>5</v>
      </c>
    </row>
    <row r="35" spans="2:39" ht="27.75" customHeight="1" x14ac:dyDescent="0.15">
      <c r="B35" s="101" t="s">
        <v>68</v>
      </c>
      <c r="C35" s="112">
        <f>IF(W29="","",W29)</f>
        <v>0</v>
      </c>
      <c r="D35" s="113" t="str">
        <f t="shared" si="48"/>
        <v>●</v>
      </c>
      <c r="E35" s="113">
        <f>IF(U29="","",U29)</f>
        <v>8</v>
      </c>
      <c r="F35" s="112">
        <f>IF(W30="","",W30)</f>
        <v>0</v>
      </c>
      <c r="G35" s="113" t="str">
        <f t="shared" si="49"/>
        <v>△</v>
      </c>
      <c r="H35" s="114">
        <f>IF(U30="","",U30)</f>
        <v>0</v>
      </c>
      <c r="I35" s="113">
        <f>IF(W31="","",W31)</f>
        <v>3</v>
      </c>
      <c r="J35" s="113" t="str">
        <f t="shared" si="50"/>
        <v>○</v>
      </c>
      <c r="K35" s="113">
        <f>IF(U31="","",U31)</f>
        <v>1</v>
      </c>
      <c r="L35" s="112">
        <f>IF(W32="","",W32)</f>
        <v>0</v>
      </c>
      <c r="M35" s="113" t="str">
        <f t="shared" si="51"/>
        <v>●</v>
      </c>
      <c r="N35" s="114">
        <f>IF(U32="","",U32)</f>
        <v>5</v>
      </c>
      <c r="O35" s="112">
        <f>IF(W33="","",W33)</f>
        <v>0</v>
      </c>
      <c r="P35" s="113" t="str">
        <f t="shared" si="52"/>
        <v>●</v>
      </c>
      <c r="Q35" s="114">
        <f>IF(U33="","",U33)</f>
        <v>5</v>
      </c>
      <c r="R35" s="112">
        <f>IF(W34="","",W34)</f>
        <v>0</v>
      </c>
      <c r="S35" s="113" t="str">
        <f t="shared" ref="S35:S36" si="53">IF(R35="","",IF(R35=T35,"△",IF(R35&gt;T35,"○","●")))</f>
        <v>●</v>
      </c>
      <c r="T35" s="60">
        <f>IF(U34="","",U34)</f>
        <v>1</v>
      </c>
      <c r="U35" s="160"/>
      <c r="V35" s="161"/>
      <c r="W35" s="162"/>
      <c r="X35" s="46">
        <v>3</v>
      </c>
      <c r="Y35" s="50" t="str">
        <f t="shared" si="42"/>
        <v>○</v>
      </c>
      <c r="Z35" s="49">
        <v>0</v>
      </c>
      <c r="AA35" s="51">
        <f t="shared" si="43"/>
        <v>2</v>
      </c>
      <c r="AB35" s="51">
        <f t="shared" si="43"/>
        <v>4</v>
      </c>
      <c r="AC35" s="51">
        <f t="shared" si="43"/>
        <v>1</v>
      </c>
      <c r="AD35" s="51">
        <f t="shared" si="44"/>
        <v>7</v>
      </c>
      <c r="AE35" s="51">
        <f t="shared" si="45"/>
        <v>6</v>
      </c>
      <c r="AF35" s="51">
        <f t="shared" si="45"/>
        <v>20</v>
      </c>
      <c r="AG35" s="51">
        <f t="shared" si="46"/>
        <v>-14</v>
      </c>
      <c r="AH35" s="51">
        <f t="shared" si="47"/>
        <v>6</v>
      </c>
    </row>
    <row r="36" spans="2:39" ht="27.75" customHeight="1" x14ac:dyDescent="0.15">
      <c r="B36" s="101" t="s">
        <v>64</v>
      </c>
      <c r="C36" s="112">
        <f>IF(Z29="","",Z29)</f>
        <v>0</v>
      </c>
      <c r="D36" s="113" t="str">
        <f t="shared" si="48"/>
        <v>●</v>
      </c>
      <c r="E36" s="113">
        <f>IF(X29="","",X29)</f>
        <v>15</v>
      </c>
      <c r="F36" s="112">
        <f>IF(Z30="","",Z30)</f>
        <v>0</v>
      </c>
      <c r="G36" s="113" t="str">
        <f t="shared" si="49"/>
        <v>●</v>
      </c>
      <c r="H36" s="114">
        <f>IF(X30="","",X30)</f>
        <v>3</v>
      </c>
      <c r="I36" s="113">
        <f>IF(Z31="","",Z31)</f>
        <v>0</v>
      </c>
      <c r="J36" s="113" t="str">
        <f t="shared" si="50"/>
        <v>●</v>
      </c>
      <c r="K36" s="113">
        <f>IF(X31="","",X31)</f>
        <v>13</v>
      </c>
      <c r="L36" s="112">
        <f>IF(Z32="","",Z32)</f>
        <v>0</v>
      </c>
      <c r="M36" s="113" t="str">
        <f t="shared" si="51"/>
        <v>●</v>
      </c>
      <c r="N36" s="114">
        <f>IF(X32="","",X32)</f>
        <v>4</v>
      </c>
      <c r="O36" s="53">
        <f>IF(Z33="","",Z33)</f>
        <v>0</v>
      </c>
      <c r="P36" s="50" t="str">
        <f t="shared" si="52"/>
        <v>●</v>
      </c>
      <c r="Q36" s="52">
        <f>IF(X33="","",X33)</f>
        <v>12</v>
      </c>
      <c r="R36" s="53">
        <f>IF(Z34="","",Z34)</f>
        <v>0</v>
      </c>
      <c r="S36" s="50" t="str">
        <f t="shared" si="53"/>
        <v>●</v>
      </c>
      <c r="T36" s="61">
        <f>IF(X34="","",X34)</f>
        <v>9</v>
      </c>
      <c r="U36" s="62">
        <f>IF(Z35="","",Z35)</f>
        <v>0</v>
      </c>
      <c r="V36" s="63" t="str">
        <f>IF(U36="","",IF(U36=W36,"△",IF(U36&gt;W36,"○","●")))</f>
        <v>●</v>
      </c>
      <c r="W36" s="114">
        <f>IF(X35="","",X35)</f>
        <v>3</v>
      </c>
      <c r="X36" s="160"/>
      <c r="Y36" s="161"/>
      <c r="Z36" s="162"/>
      <c r="AA36" s="51">
        <f t="shared" si="43"/>
        <v>0</v>
      </c>
      <c r="AB36" s="51">
        <f t="shared" si="43"/>
        <v>7</v>
      </c>
      <c r="AC36" s="51">
        <f t="shared" si="43"/>
        <v>0</v>
      </c>
      <c r="AD36" s="51">
        <f t="shared" si="44"/>
        <v>0</v>
      </c>
      <c r="AE36" s="51">
        <f t="shared" si="45"/>
        <v>0</v>
      </c>
      <c r="AF36" s="51">
        <f t="shared" si="45"/>
        <v>59</v>
      </c>
      <c r="AG36" s="51">
        <f t="shared" si="46"/>
        <v>-59</v>
      </c>
      <c r="AH36" s="51">
        <f t="shared" si="47"/>
        <v>8</v>
      </c>
    </row>
    <row r="37" spans="2:39" ht="11.25" customHeight="1" x14ac:dyDescent="0.15">
      <c r="B37" s="67"/>
      <c r="C37" s="68" t="s">
        <v>80</v>
      </c>
      <c r="D37" s="69"/>
      <c r="E37" s="69" t="s">
        <v>81</v>
      </c>
      <c r="F37" s="69" t="s">
        <v>80</v>
      </c>
      <c r="G37" s="69"/>
      <c r="H37" s="69" t="s">
        <v>81</v>
      </c>
      <c r="I37" s="69" t="s">
        <v>80</v>
      </c>
      <c r="J37" s="69"/>
      <c r="K37" s="69" t="s">
        <v>81</v>
      </c>
      <c r="L37" s="69" t="s">
        <v>80</v>
      </c>
      <c r="M37" s="69"/>
      <c r="N37" s="69" t="s">
        <v>81</v>
      </c>
      <c r="O37" s="69" t="s">
        <v>80</v>
      </c>
      <c r="P37" s="69"/>
      <c r="Q37" s="69" t="s">
        <v>81</v>
      </c>
      <c r="R37" s="69" t="s">
        <v>80</v>
      </c>
      <c r="S37" s="69"/>
      <c r="T37" s="69" t="s">
        <v>81</v>
      </c>
      <c r="U37" s="69" t="s">
        <v>80</v>
      </c>
      <c r="V37" s="69"/>
      <c r="W37" s="69" t="s">
        <v>81</v>
      </c>
      <c r="X37" s="69" t="s">
        <v>80</v>
      </c>
      <c r="Y37" s="69"/>
      <c r="Z37" s="69" t="s">
        <v>81</v>
      </c>
      <c r="AA37" s="70" t="s">
        <v>82</v>
      </c>
      <c r="AB37" s="70" t="s">
        <v>139</v>
      </c>
      <c r="AC37" s="70" t="s">
        <v>140</v>
      </c>
      <c r="AD37" s="67"/>
      <c r="AE37" s="67"/>
      <c r="AF37" s="67"/>
      <c r="AG37" s="67"/>
      <c r="AH37" s="67"/>
    </row>
    <row r="38" spans="2:39" ht="11.25" customHeight="1" x14ac:dyDescent="0.15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7"/>
      <c r="AK38" s="171"/>
      <c r="AL38" s="171"/>
      <c r="AM38" s="171"/>
    </row>
    <row r="39" spans="2:39" ht="11.25" customHeight="1" x14ac:dyDescent="0.15">
      <c r="B39" s="44"/>
      <c r="C39" s="44"/>
      <c r="D39" s="44"/>
      <c r="E39" s="44"/>
      <c r="F39" s="44"/>
      <c r="G39" s="44"/>
      <c r="H39" s="44"/>
      <c r="I39" s="44"/>
      <c r="J39" s="44"/>
      <c r="K39" s="45" t="str">
        <f>IF(COUNT(J39,L39)&lt;2,"",TEXT(J39-L39,"○;●;△"))</f>
        <v/>
      </c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163" t="s">
        <v>126</v>
      </c>
      <c r="AD39" s="164"/>
      <c r="AE39" s="164"/>
      <c r="AF39" s="164"/>
      <c r="AG39" s="164"/>
      <c r="AH39" s="164"/>
    </row>
    <row r="40" spans="2:39" ht="27.75" customHeight="1" x14ac:dyDescent="0.15">
      <c r="B40" s="108" t="s">
        <v>141</v>
      </c>
      <c r="C40" s="165" t="str">
        <f>B41</f>
        <v>七飯・shi</v>
      </c>
      <c r="D40" s="166"/>
      <c r="E40" s="166"/>
      <c r="F40" s="166" t="str">
        <f>B42</f>
        <v>日　吉</v>
      </c>
      <c r="G40" s="167"/>
      <c r="H40" s="166"/>
      <c r="I40" s="166" t="str">
        <f>B43</f>
        <v>スクール</v>
      </c>
      <c r="J40" s="166"/>
      <c r="K40" s="166"/>
      <c r="L40" s="166" t="str">
        <f>B44</f>
        <v>浜　分</v>
      </c>
      <c r="M40" s="166"/>
      <c r="N40" s="168"/>
      <c r="O40" s="168" t="str">
        <f>B45</f>
        <v>松　前</v>
      </c>
      <c r="P40" s="169"/>
      <c r="Q40" s="170"/>
      <c r="R40" s="168" t="str">
        <f>B46</f>
        <v>アスルクラロ</v>
      </c>
      <c r="S40" s="169"/>
      <c r="T40" s="170"/>
      <c r="U40" s="168" t="str">
        <f>B47</f>
        <v>港</v>
      </c>
      <c r="V40" s="169"/>
      <c r="W40" s="170"/>
      <c r="X40" s="168" t="str">
        <f>B48</f>
        <v>サン・スポ2nd</v>
      </c>
      <c r="Y40" s="169"/>
      <c r="Z40" s="170"/>
      <c r="AA40" s="111" t="s">
        <v>73</v>
      </c>
      <c r="AB40" s="109" t="s">
        <v>74</v>
      </c>
      <c r="AC40" s="109" t="s">
        <v>75</v>
      </c>
      <c r="AD40" s="51" t="s">
        <v>76</v>
      </c>
      <c r="AE40" s="51" t="s">
        <v>77</v>
      </c>
      <c r="AF40" s="51" t="s">
        <v>78</v>
      </c>
      <c r="AG40" s="116" t="s">
        <v>87</v>
      </c>
      <c r="AH40" s="51" t="s">
        <v>79</v>
      </c>
    </row>
    <row r="41" spans="2:39" ht="27.75" customHeight="1" x14ac:dyDescent="0.15">
      <c r="B41" s="42" t="s">
        <v>106</v>
      </c>
      <c r="C41" s="160"/>
      <c r="D41" s="161"/>
      <c r="E41" s="162"/>
      <c r="F41" s="46">
        <v>0</v>
      </c>
      <c r="G41" s="107" t="str">
        <f t="shared" ref="G41" si="54">IF(F41="","",IF(F41=H41,"△",IF(F41&gt;H41,"○","●")))</f>
        <v>●</v>
      </c>
      <c r="H41" s="48">
        <v>6</v>
      </c>
      <c r="I41" s="46">
        <v>0</v>
      </c>
      <c r="J41" s="107" t="str">
        <f t="shared" ref="J41:J42" si="55">IF(I41="","",IF(I41=K41,"△",IF(I41&gt;K41,"○","●")))</f>
        <v>●</v>
      </c>
      <c r="K41" s="48">
        <v>7</v>
      </c>
      <c r="L41" s="46">
        <v>0</v>
      </c>
      <c r="M41" s="107" t="str">
        <f t="shared" ref="M41:M43" si="56">IF(L41="","",IF(L41=N41,"△",IF(L41&gt;N41,"○","●")))</f>
        <v>●</v>
      </c>
      <c r="N41" s="49">
        <v>4</v>
      </c>
      <c r="O41" s="46">
        <v>2</v>
      </c>
      <c r="P41" s="50" t="str">
        <f t="shared" ref="P41:P44" si="57">IF(O41="","",IF(O41=Q41,"△",IF(O41&gt;Q41,"○","●")))</f>
        <v>●</v>
      </c>
      <c r="Q41" s="49">
        <v>4</v>
      </c>
      <c r="R41" s="46">
        <v>0</v>
      </c>
      <c r="S41" s="50" t="str">
        <f t="shared" ref="S41:S45" si="58">IF(R41="","",IF(R41=T41,"△",IF(R41&gt;T41,"○","●")))</f>
        <v>●</v>
      </c>
      <c r="T41" s="49">
        <v>10</v>
      </c>
      <c r="U41" s="46">
        <v>2</v>
      </c>
      <c r="V41" s="50" t="str">
        <f t="shared" ref="V41:V46" si="59">IF(U41="","",IF(U41=W41,"△",IF(U41&gt;W41,"○","●")))</f>
        <v>●</v>
      </c>
      <c r="W41" s="49">
        <v>8</v>
      </c>
      <c r="X41" s="46">
        <v>6</v>
      </c>
      <c r="Y41" s="50" t="str">
        <f t="shared" ref="Y41:Y47" si="60">IF(X41="","",IF(X41=Z41,"△",IF(X41&gt;Z41,"○","●")))</f>
        <v>○</v>
      </c>
      <c r="Z41" s="49">
        <v>2</v>
      </c>
      <c r="AA41" s="51">
        <f>COUNTIF($C41:$Z41,AA$49)</f>
        <v>1</v>
      </c>
      <c r="AB41" s="51">
        <f>COUNTIF($C41:$Z41,AB$49)</f>
        <v>6</v>
      </c>
      <c r="AC41" s="51">
        <f>COUNTIF($C41:$Z41,AC$49)</f>
        <v>0</v>
      </c>
      <c r="AD41" s="51">
        <f>AA41*3+AC41</f>
        <v>3</v>
      </c>
      <c r="AE41" s="51">
        <f t="shared" ref="AE41:AF48" si="61">SUMIF($C$49:$Z$49,AE$16,$C41:$Z41)</f>
        <v>10</v>
      </c>
      <c r="AF41" s="51">
        <f t="shared" si="61"/>
        <v>41</v>
      </c>
      <c r="AG41" s="51">
        <f>IFERROR(AE41-AF41,"")</f>
        <v>-31</v>
      </c>
      <c r="AH41" s="51">
        <v>8</v>
      </c>
    </row>
    <row r="42" spans="2:39" ht="27.75" customHeight="1" x14ac:dyDescent="0.15">
      <c r="B42" s="116" t="s">
        <v>86</v>
      </c>
      <c r="C42" s="50">
        <f>IF(H41="","",H41)</f>
        <v>6</v>
      </c>
      <c r="D42" s="50" t="str">
        <f>IF(C42="","",IF(C42=E42,"△",IF(C42&gt;E42,"○","●")))</f>
        <v>○</v>
      </c>
      <c r="E42" s="52">
        <f>IF(F41="","",F41)</f>
        <v>0</v>
      </c>
      <c r="F42" s="160"/>
      <c r="G42" s="161"/>
      <c r="H42" s="162"/>
      <c r="I42" s="46">
        <v>2</v>
      </c>
      <c r="J42" s="107" t="str">
        <f t="shared" si="55"/>
        <v>△</v>
      </c>
      <c r="K42" s="48">
        <v>2</v>
      </c>
      <c r="L42" s="46">
        <v>6</v>
      </c>
      <c r="M42" s="107" t="str">
        <f t="shared" si="56"/>
        <v>○</v>
      </c>
      <c r="N42" s="49">
        <v>0</v>
      </c>
      <c r="O42" s="46">
        <v>9</v>
      </c>
      <c r="P42" s="50" t="str">
        <f t="shared" si="57"/>
        <v>○</v>
      </c>
      <c r="Q42" s="49">
        <v>0</v>
      </c>
      <c r="R42" s="46">
        <v>1</v>
      </c>
      <c r="S42" s="50" t="str">
        <f t="shared" si="58"/>
        <v>○</v>
      </c>
      <c r="T42" s="49">
        <v>0</v>
      </c>
      <c r="U42" s="46">
        <v>3</v>
      </c>
      <c r="V42" s="50" t="str">
        <f t="shared" si="59"/>
        <v>○</v>
      </c>
      <c r="W42" s="49">
        <v>1</v>
      </c>
      <c r="X42" s="46">
        <v>6</v>
      </c>
      <c r="Y42" s="50" t="str">
        <f t="shared" si="60"/>
        <v>○</v>
      </c>
      <c r="Z42" s="49">
        <v>0</v>
      </c>
      <c r="AA42" s="51">
        <f t="shared" ref="AA42:AC48" si="62">COUNTIF($C42:$Z42,AA$49)</f>
        <v>6</v>
      </c>
      <c r="AB42" s="51">
        <f t="shared" si="62"/>
        <v>0</v>
      </c>
      <c r="AC42" s="51">
        <f t="shared" si="62"/>
        <v>1</v>
      </c>
      <c r="AD42" s="51">
        <f t="shared" ref="AD42:AD48" si="63">AA42*3+AC42</f>
        <v>19</v>
      </c>
      <c r="AE42" s="51">
        <f t="shared" si="61"/>
        <v>33</v>
      </c>
      <c r="AF42" s="51">
        <f t="shared" si="61"/>
        <v>3</v>
      </c>
      <c r="AG42" s="51">
        <f t="shared" ref="AG42:AG48" si="64">IFERROR(AE42-AF42,"")</f>
        <v>30</v>
      </c>
      <c r="AH42" s="51">
        <f t="shared" ref="AH42:AH47" si="65">SUMPRODUCT(($AD$41:$AD$48*10^5+$AG$41:$AG$48&gt;AD42*10^5+AG42)*1)+1</f>
        <v>2</v>
      </c>
    </row>
    <row r="43" spans="2:39" ht="27.75" customHeight="1" x14ac:dyDescent="0.15">
      <c r="B43" s="116" t="s">
        <v>55</v>
      </c>
      <c r="C43" s="50">
        <f>IF(K41="","",K41)</f>
        <v>7</v>
      </c>
      <c r="D43" s="50" t="str">
        <f>IF(C43="","",IF(C43=E43,"△",IF(C43&gt;E43,"○","●")))</f>
        <v>○</v>
      </c>
      <c r="E43" s="52">
        <f>IF(I41="","",I41)</f>
        <v>0</v>
      </c>
      <c r="F43" s="53">
        <f>IF(K42="","",K42)</f>
        <v>2</v>
      </c>
      <c r="G43" s="50" t="str">
        <f>IF(F43="","",IF(F43=H43,"△",IF(F43&gt;H43,"○","●")))</f>
        <v>△</v>
      </c>
      <c r="H43" s="52">
        <f>IF(I42="","",I42)</f>
        <v>2</v>
      </c>
      <c r="I43" s="160"/>
      <c r="J43" s="161"/>
      <c r="K43" s="162"/>
      <c r="L43" s="46">
        <v>3</v>
      </c>
      <c r="M43" s="107" t="str">
        <f t="shared" si="56"/>
        <v>○</v>
      </c>
      <c r="N43" s="49">
        <v>1</v>
      </c>
      <c r="O43" s="46">
        <v>8</v>
      </c>
      <c r="P43" s="50" t="str">
        <f t="shared" si="57"/>
        <v>○</v>
      </c>
      <c r="Q43" s="49">
        <v>0</v>
      </c>
      <c r="R43" s="46">
        <v>2</v>
      </c>
      <c r="S43" s="50" t="str">
        <f t="shared" si="58"/>
        <v>○</v>
      </c>
      <c r="T43" s="49">
        <v>0</v>
      </c>
      <c r="U43" s="46">
        <v>7</v>
      </c>
      <c r="V43" s="50" t="str">
        <f t="shared" si="59"/>
        <v>○</v>
      </c>
      <c r="W43" s="49">
        <v>1</v>
      </c>
      <c r="X43" s="46">
        <v>8</v>
      </c>
      <c r="Y43" s="50" t="str">
        <f t="shared" si="60"/>
        <v>○</v>
      </c>
      <c r="Z43" s="49">
        <v>1</v>
      </c>
      <c r="AA43" s="51">
        <f t="shared" si="62"/>
        <v>6</v>
      </c>
      <c r="AB43" s="51">
        <f t="shared" si="62"/>
        <v>0</v>
      </c>
      <c r="AC43" s="51">
        <f t="shared" si="62"/>
        <v>1</v>
      </c>
      <c r="AD43" s="51">
        <f t="shared" si="63"/>
        <v>19</v>
      </c>
      <c r="AE43" s="51">
        <f t="shared" si="61"/>
        <v>37</v>
      </c>
      <c r="AF43" s="51">
        <f t="shared" si="61"/>
        <v>5</v>
      </c>
      <c r="AG43" s="51">
        <f t="shared" si="64"/>
        <v>32</v>
      </c>
      <c r="AH43" s="51">
        <f t="shared" si="65"/>
        <v>1</v>
      </c>
    </row>
    <row r="44" spans="2:39" ht="27.75" customHeight="1" x14ac:dyDescent="0.15">
      <c r="B44" s="101" t="s">
        <v>123</v>
      </c>
      <c r="C44" s="50">
        <f>IF(N41="","",N41)</f>
        <v>4</v>
      </c>
      <c r="D44" s="50" t="str">
        <f>IF(C44="","",IF(C44=E44,"△",IF(C44&gt;E44,"○","●")))</f>
        <v>○</v>
      </c>
      <c r="E44" s="52">
        <f>IF(L41="","",L41)</f>
        <v>0</v>
      </c>
      <c r="F44" s="53">
        <f>IF(N42="","",N42)</f>
        <v>0</v>
      </c>
      <c r="G44" s="50" t="str">
        <f>IF(F44="","",IF(F44=H44,"△",IF(F44&gt;H44,"○","●")))</f>
        <v>●</v>
      </c>
      <c r="H44" s="52">
        <f>IF(L42="","",L42)</f>
        <v>6</v>
      </c>
      <c r="I44" s="53">
        <f>IF(N43="","",N43)</f>
        <v>1</v>
      </c>
      <c r="J44" s="50" t="str">
        <f>IF(I44="","",IF(I44=K44,"△",IF(I44&gt;K44,"○","●")))</f>
        <v>●</v>
      </c>
      <c r="K44" s="52">
        <f>IF(L43="","",L43)</f>
        <v>3</v>
      </c>
      <c r="L44" s="160"/>
      <c r="M44" s="161"/>
      <c r="N44" s="162"/>
      <c r="O44" s="46">
        <v>4</v>
      </c>
      <c r="P44" s="50" t="str">
        <f t="shared" si="57"/>
        <v>○</v>
      </c>
      <c r="Q44" s="49">
        <v>0</v>
      </c>
      <c r="R44" s="46">
        <v>1</v>
      </c>
      <c r="S44" s="50" t="str">
        <f t="shared" si="58"/>
        <v>●</v>
      </c>
      <c r="T44" s="49">
        <v>4</v>
      </c>
      <c r="U44" s="46">
        <v>3</v>
      </c>
      <c r="V44" s="50" t="str">
        <f t="shared" si="59"/>
        <v>●</v>
      </c>
      <c r="W44" s="49">
        <v>6</v>
      </c>
      <c r="X44" s="46">
        <v>0</v>
      </c>
      <c r="Y44" s="50" t="str">
        <f t="shared" si="60"/>
        <v>●</v>
      </c>
      <c r="Z44" s="49">
        <v>2</v>
      </c>
      <c r="AA44" s="51">
        <f t="shared" si="62"/>
        <v>2</v>
      </c>
      <c r="AB44" s="51">
        <f t="shared" si="62"/>
        <v>5</v>
      </c>
      <c r="AC44" s="51">
        <f t="shared" si="62"/>
        <v>0</v>
      </c>
      <c r="AD44" s="51">
        <f t="shared" si="63"/>
        <v>6</v>
      </c>
      <c r="AE44" s="51">
        <f t="shared" si="61"/>
        <v>13</v>
      </c>
      <c r="AF44" s="51">
        <f t="shared" si="61"/>
        <v>21</v>
      </c>
      <c r="AG44" s="51">
        <f t="shared" si="64"/>
        <v>-8</v>
      </c>
      <c r="AH44" s="51">
        <v>6</v>
      </c>
    </row>
    <row r="45" spans="2:39" ht="27.75" customHeight="1" x14ac:dyDescent="0.15">
      <c r="B45" s="116" t="s">
        <v>120</v>
      </c>
      <c r="C45" s="112">
        <f>IF(Q41="","",Q41)</f>
        <v>4</v>
      </c>
      <c r="D45" s="113" t="str">
        <f t="shared" ref="D45:D48" si="66">IF(C45="","",IF(C45=E45,"△",IF(C45&gt;E45,"○","●")))</f>
        <v>○</v>
      </c>
      <c r="E45" s="113">
        <f>IF(O41="","",O41)</f>
        <v>2</v>
      </c>
      <c r="F45" s="112">
        <f>IF(Q42="","",Q42)</f>
        <v>0</v>
      </c>
      <c r="G45" s="113" t="str">
        <f t="shared" ref="G45:G48" si="67">IF(F45="","",IF(F45=H45,"△",IF(F45&gt;H45,"○","●")))</f>
        <v>●</v>
      </c>
      <c r="H45" s="114">
        <f>IF(O42="","",O42)</f>
        <v>9</v>
      </c>
      <c r="I45" s="113">
        <f>IF(Q43="","",Q43)</f>
        <v>0</v>
      </c>
      <c r="J45" s="113" t="str">
        <f t="shared" ref="J45:J48" si="68">IF(I45="","",IF(I45=K45,"△",IF(I45&gt;K45,"○","●")))</f>
        <v>●</v>
      </c>
      <c r="K45" s="113">
        <f>IF(O43="","",O43)</f>
        <v>8</v>
      </c>
      <c r="L45" s="112">
        <f>IF(Q44="","",Q44)</f>
        <v>0</v>
      </c>
      <c r="M45" s="113" t="str">
        <f t="shared" ref="M45:M48" si="69">IF(L45="","",IF(L45=N45,"△",IF(L45&gt;N45,"○","●")))</f>
        <v>●</v>
      </c>
      <c r="N45" s="114">
        <f>IF(O44="","",O44)</f>
        <v>4</v>
      </c>
      <c r="O45" s="160"/>
      <c r="P45" s="161"/>
      <c r="Q45" s="162"/>
      <c r="R45" s="46">
        <v>0</v>
      </c>
      <c r="S45" s="50" t="str">
        <f t="shared" si="58"/>
        <v>●</v>
      </c>
      <c r="T45" s="49">
        <v>10</v>
      </c>
      <c r="U45" s="46">
        <v>1</v>
      </c>
      <c r="V45" s="50" t="str">
        <f t="shared" si="59"/>
        <v>●</v>
      </c>
      <c r="W45" s="49">
        <v>6</v>
      </c>
      <c r="X45" s="46">
        <v>2</v>
      </c>
      <c r="Y45" s="50" t="str">
        <f t="shared" si="60"/>
        <v>●</v>
      </c>
      <c r="Z45" s="49">
        <v>3</v>
      </c>
      <c r="AA45" s="51">
        <f t="shared" si="62"/>
        <v>1</v>
      </c>
      <c r="AB45" s="51">
        <f t="shared" si="62"/>
        <v>6</v>
      </c>
      <c r="AC45" s="51">
        <f t="shared" si="62"/>
        <v>0</v>
      </c>
      <c r="AD45" s="51">
        <f t="shared" si="63"/>
        <v>3</v>
      </c>
      <c r="AE45" s="51">
        <f t="shared" si="61"/>
        <v>7</v>
      </c>
      <c r="AF45" s="51">
        <f t="shared" si="61"/>
        <v>42</v>
      </c>
      <c r="AG45" s="51">
        <f t="shared" si="64"/>
        <v>-35</v>
      </c>
      <c r="AH45" s="51">
        <v>7</v>
      </c>
    </row>
    <row r="46" spans="2:39" ht="27.75" customHeight="1" x14ac:dyDescent="0.15">
      <c r="B46" s="116" t="s">
        <v>43</v>
      </c>
      <c r="C46" s="112">
        <f>IF(T41="","",T41)</f>
        <v>10</v>
      </c>
      <c r="D46" s="113" t="str">
        <f t="shared" si="66"/>
        <v>○</v>
      </c>
      <c r="E46" s="113">
        <f>IF(R41="","",R41)</f>
        <v>0</v>
      </c>
      <c r="F46" s="112">
        <f>IF(T42="","",T42)</f>
        <v>0</v>
      </c>
      <c r="G46" s="113" t="str">
        <f t="shared" si="67"/>
        <v>●</v>
      </c>
      <c r="H46" s="114">
        <f>IF(R42="","",R42)</f>
        <v>1</v>
      </c>
      <c r="I46" s="113">
        <f>IF(T43="","",T43)</f>
        <v>0</v>
      </c>
      <c r="J46" s="113" t="str">
        <f t="shared" si="68"/>
        <v>●</v>
      </c>
      <c r="K46" s="113">
        <f>IF(R43="","",R43)</f>
        <v>2</v>
      </c>
      <c r="L46" s="112">
        <f>IF(T44="","",T44)</f>
        <v>4</v>
      </c>
      <c r="M46" s="113" t="str">
        <f t="shared" si="69"/>
        <v>○</v>
      </c>
      <c r="N46" s="114">
        <f>IF(R44="","",R44)</f>
        <v>1</v>
      </c>
      <c r="O46" s="57">
        <f>IF(T45="","",T45)</f>
        <v>10</v>
      </c>
      <c r="P46" s="58" t="str">
        <f t="shared" ref="P46:P48" si="70">IF(O46="","",IF(O46=Q46,"△",IF(O46&gt;Q46,"○","●")))</f>
        <v>○</v>
      </c>
      <c r="Q46" s="59">
        <f>IF(R45="","",R45)</f>
        <v>0</v>
      </c>
      <c r="R46" s="160"/>
      <c r="S46" s="161"/>
      <c r="T46" s="162"/>
      <c r="U46" s="46">
        <v>6</v>
      </c>
      <c r="V46" s="50" t="str">
        <f t="shared" si="59"/>
        <v>○</v>
      </c>
      <c r="W46" s="49">
        <v>0</v>
      </c>
      <c r="X46" s="46">
        <v>12</v>
      </c>
      <c r="Y46" s="50" t="str">
        <f t="shared" si="60"/>
        <v>○</v>
      </c>
      <c r="Z46" s="49">
        <v>0</v>
      </c>
      <c r="AA46" s="51">
        <f t="shared" si="62"/>
        <v>5</v>
      </c>
      <c r="AB46" s="51">
        <f t="shared" si="62"/>
        <v>2</v>
      </c>
      <c r="AC46" s="51">
        <f t="shared" si="62"/>
        <v>0</v>
      </c>
      <c r="AD46" s="51">
        <f t="shared" si="63"/>
        <v>15</v>
      </c>
      <c r="AE46" s="51">
        <f t="shared" si="61"/>
        <v>42</v>
      </c>
      <c r="AF46" s="51">
        <f t="shared" si="61"/>
        <v>4</v>
      </c>
      <c r="AG46" s="51">
        <f t="shared" si="64"/>
        <v>38</v>
      </c>
      <c r="AH46" s="51">
        <f t="shared" si="65"/>
        <v>3</v>
      </c>
    </row>
    <row r="47" spans="2:39" ht="27.75" customHeight="1" x14ac:dyDescent="0.15">
      <c r="B47" s="116" t="s">
        <v>41</v>
      </c>
      <c r="C47" s="112">
        <f>IF(W41="","",W41)</f>
        <v>8</v>
      </c>
      <c r="D47" s="113" t="str">
        <f t="shared" si="66"/>
        <v>○</v>
      </c>
      <c r="E47" s="113">
        <f>IF(U41="","",U41)</f>
        <v>2</v>
      </c>
      <c r="F47" s="112">
        <f>IF(W42="","",W42)</f>
        <v>1</v>
      </c>
      <c r="G47" s="113" t="str">
        <f t="shared" si="67"/>
        <v>●</v>
      </c>
      <c r="H47" s="114">
        <f>IF(U42="","",U42)</f>
        <v>3</v>
      </c>
      <c r="I47" s="113">
        <f>IF(W43="","",W43)</f>
        <v>1</v>
      </c>
      <c r="J47" s="113" t="str">
        <f t="shared" si="68"/>
        <v>●</v>
      </c>
      <c r="K47" s="113">
        <f>IF(U43="","",U43)</f>
        <v>7</v>
      </c>
      <c r="L47" s="112">
        <f>IF(W44="","",W44)</f>
        <v>6</v>
      </c>
      <c r="M47" s="113" t="str">
        <f t="shared" si="69"/>
        <v>○</v>
      </c>
      <c r="N47" s="114">
        <f>IF(U44="","",U44)</f>
        <v>3</v>
      </c>
      <c r="O47" s="112">
        <f>IF(W45="","",W45)</f>
        <v>6</v>
      </c>
      <c r="P47" s="113" t="str">
        <f t="shared" si="70"/>
        <v>○</v>
      </c>
      <c r="Q47" s="114">
        <f>IF(U45="","",U45)</f>
        <v>1</v>
      </c>
      <c r="R47" s="112">
        <f>IF(W46="","",W46)</f>
        <v>0</v>
      </c>
      <c r="S47" s="113" t="str">
        <f t="shared" ref="S47:S48" si="71">IF(R47="","",IF(R47=T47,"△",IF(R47&gt;T47,"○","●")))</f>
        <v>●</v>
      </c>
      <c r="T47" s="60">
        <f>IF(U46="","",U46)</f>
        <v>6</v>
      </c>
      <c r="U47" s="160"/>
      <c r="V47" s="161"/>
      <c r="W47" s="162"/>
      <c r="X47" s="46">
        <v>7</v>
      </c>
      <c r="Y47" s="50" t="str">
        <f t="shared" si="60"/>
        <v>○</v>
      </c>
      <c r="Z47" s="49">
        <v>1</v>
      </c>
      <c r="AA47" s="51">
        <f t="shared" si="62"/>
        <v>4</v>
      </c>
      <c r="AB47" s="51">
        <f t="shared" si="62"/>
        <v>3</v>
      </c>
      <c r="AC47" s="51">
        <f t="shared" si="62"/>
        <v>0</v>
      </c>
      <c r="AD47" s="51">
        <f t="shared" si="63"/>
        <v>12</v>
      </c>
      <c r="AE47" s="51">
        <f t="shared" si="61"/>
        <v>29</v>
      </c>
      <c r="AF47" s="51">
        <f t="shared" si="61"/>
        <v>23</v>
      </c>
      <c r="AG47" s="51">
        <f t="shared" si="64"/>
        <v>6</v>
      </c>
      <c r="AH47" s="51">
        <f t="shared" si="65"/>
        <v>4</v>
      </c>
    </row>
    <row r="48" spans="2:39" ht="27.75" customHeight="1" x14ac:dyDescent="0.15">
      <c r="B48" s="116" t="s">
        <v>118</v>
      </c>
      <c r="C48" s="112">
        <f>IF(Z41="","",Z41)</f>
        <v>2</v>
      </c>
      <c r="D48" s="113" t="str">
        <f t="shared" si="66"/>
        <v>●</v>
      </c>
      <c r="E48" s="113">
        <f>IF(X41="","",X41)</f>
        <v>6</v>
      </c>
      <c r="F48" s="112">
        <f>IF(Z42="","",Z42)</f>
        <v>0</v>
      </c>
      <c r="G48" s="113" t="str">
        <f t="shared" si="67"/>
        <v>●</v>
      </c>
      <c r="H48" s="114">
        <f>IF(X42="","",X42)</f>
        <v>6</v>
      </c>
      <c r="I48" s="113">
        <f>IF(Z43="","",Z43)</f>
        <v>1</v>
      </c>
      <c r="J48" s="113" t="str">
        <f t="shared" si="68"/>
        <v>●</v>
      </c>
      <c r="K48" s="113">
        <f>IF(X43="","",X43)</f>
        <v>8</v>
      </c>
      <c r="L48" s="112">
        <f>IF(Z44="","",Z44)</f>
        <v>2</v>
      </c>
      <c r="M48" s="113" t="str">
        <f t="shared" si="69"/>
        <v>○</v>
      </c>
      <c r="N48" s="114">
        <f>IF(X44="","",X44)</f>
        <v>0</v>
      </c>
      <c r="O48" s="53">
        <f>IF(Z45="","",Z45)</f>
        <v>3</v>
      </c>
      <c r="P48" s="50" t="str">
        <f t="shared" si="70"/>
        <v>○</v>
      </c>
      <c r="Q48" s="52">
        <f>IF(X45="","",X45)</f>
        <v>2</v>
      </c>
      <c r="R48" s="53">
        <f>IF(Z46="","",Z46)</f>
        <v>0</v>
      </c>
      <c r="S48" s="50" t="str">
        <f t="shared" si="71"/>
        <v>●</v>
      </c>
      <c r="T48" s="61">
        <f>IF(X46="","",X46)</f>
        <v>12</v>
      </c>
      <c r="U48" s="62">
        <f>IF(Z47="","",Z47)</f>
        <v>1</v>
      </c>
      <c r="V48" s="63" t="str">
        <f>IF(U48="","",IF(U48=W48,"△",IF(U48&gt;W48,"○","●")))</f>
        <v>●</v>
      </c>
      <c r="W48" s="114">
        <f>IF(X47="","",X47)</f>
        <v>7</v>
      </c>
      <c r="X48" s="160"/>
      <c r="Y48" s="161"/>
      <c r="Z48" s="162"/>
      <c r="AA48" s="51">
        <f t="shared" si="62"/>
        <v>2</v>
      </c>
      <c r="AB48" s="51">
        <f t="shared" si="62"/>
        <v>5</v>
      </c>
      <c r="AC48" s="51">
        <f t="shared" si="62"/>
        <v>0</v>
      </c>
      <c r="AD48" s="51">
        <f t="shared" si="63"/>
        <v>6</v>
      </c>
      <c r="AE48" s="51">
        <f t="shared" si="61"/>
        <v>9</v>
      </c>
      <c r="AF48" s="51">
        <f t="shared" si="61"/>
        <v>41</v>
      </c>
      <c r="AG48" s="51">
        <f t="shared" si="64"/>
        <v>-32</v>
      </c>
      <c r="AH48" s="51">
        <v>5</v>
      </c>
    </row>
    <row r="49" spans="2:34" ht="15" customHeight="1" x14ac:dyDescent="0.15">
      <c r="B49" s="67"/>
      <c r="C49" s="68" t="s">
        <v>80</v>
      </c>
      <c r="D49" s="69"/>
      <c r="E49" s="69" t="s">
        <v>81</v>
      </c>
      <c r="F49" s="69" t="s">
        <v>80</v>
      </c>
      <c r="G49" s="69"/>
      <c r="H49" s="69" t="s">
        <v>81</v>
      </c>
      <c r="I49" s="69" t="s">
        <v>80</v>
      </c>
      <c r="J49" s="69"/>
      <c r="K49" s="69" t="s">
        <v>81</v>
      </c>
      <c r="L49" s="69" t="s">
        <v>80</v>
      </c>
      <c r="M49" s="69"/>
      <c r="N49" s="69" t="s">
        <v>81</v>
      </c>
      <c r="O49" s="69" t="s">
        <v>80</v>
      </c>
      <c r="P49" s="69"/>
      <c r="Q49" s="69" t="s">
        <v>81</v>
      </c>
      <c r="R49" s="69" t="s">
        <v>80</v>
      </c>
      <c r="S49" s="69"/>
      <c r="T49" s="69" t="s">
        <v>81</v>
      </c>
      <c r="U49" s="69" t="s">
        <v>80</v>
      </c>
      <c r="V49" s="69"/>
      <c r="W49" s="69" t="s">
        <v>81</v>
      </c>
      <c r="X49" s="69" t="s">
        <v>80</v>
      </c>
      <c r="Y49" s="69"/>
      <c r="Z49" s="69" t="s">
        <v>81</v>
      </c>
      <c r="AA49" s="70" t="s">
        <v>82</v>
      </c>
      <c r="AB49" s="70" t="s">
        <v>142</v>
      </c>
      <c r="AC49" s="70" t="s">
        <v>143</v>
      </c>
      <c r="AD49" s="67"/>
      <c r="AE49" s="67"/>
      <c r="AF49" s="67"/>
      <c r="AG49" s="67"/>
      <c r="AH49" s="67"/>
    </row>
  </sheetData>
  <mergeCells count="71">
    <mergeCell ref="R10:T10"/>
    <mergeCell ref="B1:AH1"/>
    <mergeCell ref="AC3:AH3"/>
    <mergeCell ref="C4:E4"/>
    <mergeCell ref="F4:H4"/>
    <mergeCell ref="I4:K4"/>
    <mergeCell ref="L4:N4"/>
    <mergeCell ref="O4:Q4"/>
    <mergeCell ref="R4:T4"/>
    <mergeCell ref="U4:W4"/>
    <mergeCell ref="X4:Z4"/>
    <mergeCell ref="C5:E5"/>
    <mergeCell ref="F6:H6"/>
    <mergeCell ref="I7:K7"/>
    <mergeCell ref="L8:N8"/>
    <mergeCell ref="O9:Q9"/>
    <mergeCell ref="L20:N20"/>
    <mergeCell ref="U11:W11"/>
    <mergeCell ref="X12:Z12"/>
    <mergeCell ref="AO14:AQ14"/>
    <mergeCell ref="AC15:AH15"/>
    <mergeCell ref="L16:N16"/>
    <mergeCell ref="O16:Q16"/>
    <mergeCell ref="R16:T16"/>
    <mergeCell ref="U16:W16"/>
    <mergeCell ref="X16:Z16"/>
    <mergeCell ref="C17:E17"/>
    <mergeCell ref="F18:H18"/>
    <mergeCell ref="I19:K19"/>
    <mergeCell ref="C16:E16"/>
    <mergeCell ref="F16:H16"/>
    <mergeCell ref="I16:K16"/>
    <mergeCell ref="O21:Q21"/>
    <mergeCell ref="R22:T22"/>
    <mergeCell ref="U23:W23"/>
    <mergeCell ref="X24:Z24"/>
    <mergeCell ref="AC27:AH27"/>
    <mergeCell ref="AK38:AM38"/>
    <mergeCell ref="R28:T28"/>
    <mergeCell ref="U28:W28"/>
    <mergeCell ref="X28:Z28"/>
    <mergeCell ref="C29:E29"/>
    <mergeCell ref="F30:H30"/>
    <mergeCell ref="I31:K31"/>
    <mergeCell ref="C28:E28"/>
    <mergeCell ref="F28:H28"/>
    <mergeCell ref="I28:K28"/>
    <mergeCell ref="L28:N28"/>
    <mergeCell ref="O28:Q28"/>
    <mergeCell ref="L32:N32"/>
    <mergeCell ref="O33:Q33"/>
    <mergeCell ref="R34:T34"/>
    <mergeCell ref="U35:W35"/>
    <mergeCell ref="X36:Z36"/>
    <mergeCell ref="AC39:AH39"/>
    <mergeCell ref="C40:E40"/>
    <mergeCell ref="F40:H40"/>
    <mergeCell ref="I40:K40"/>
    <mergeCell ref="L40:N40"/>
    <mergeCell ref="O40:Q40"/>
    <mergeCell ref="R40:T40"/>
    <mergeCell ref="U40:W40"/>
    <mergeCell ref="X40:Z40"/>
    <mergeCell ref="U47:W47"/>
    <mergeCell ref="X48:Z48"/>
    <mergeCell ref="C41:E41"/>
    <mergeCell ref="F42:H42"/>
    <mergeCell ref="I43:K43"/>
    <mergeCell ref="L44:N44"/>
    <mergeCell ref="O45:Q45"/>
    <mergeCell ref="R46:T46"/>
  </mergeCells>
  <phoneticPr fontId="1"/>
  <pageMargins left="0.7" right="0.7" top="0.75" bottom="0.75" header="0.3" footer="0.3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194"/>
  <sheetViews>
    <sheetView workbookViewId="0">
      <selection activeCell="K23" sqref="K23"/>
    </sheetView>
  </sheetViews>
  <sheetFormatPr defaultRowHeight="13.5" x14ac:dyDescent="0.15"/>
  <cols>
    <col min="1" max="1" width="1.875" style="103" customWidth="1"/>
    <col min="2" max="2" width="5" style="103" customWidth="1"/>
    <col min="3" max="3" width="25" style="103" customWidth="1"/>
    <col min="4" max="4" width="12.625" style="103" customWidth="1"/>
    <col min="5" max="5" width="1.875" style="103" customWidth="1"/>
    <col min="6" max="6" width="5" style="103" customWidth="1"/>
    <col min="7" max="7" width="25" style="103" customWidth="1"/>
    <col min="8" max="8" width="12.5" style="103" customWidth="1"/>
    <col min="9" max="9" width="1.875" style="103" customWidth="1"/>
    <col min="10" max="10" width="2.25" style="103" customWidth="1"/>
    <col min="11" max="11" width="26.625" style="103" customWidth="1"/>
    <col min="12" max="16384" width="9" style="103"/>
  </cols>
  <sheetData>
    <row r="1" spans="1:13" ht="14.25" thickBot="1" x14ac:dyDescent="0.2"/>
    <row r="2" spans="1:13" ht="33" customHeight="1" thickTop="1" thickBot="1" x14ac:dyDescent="0.25">
      <c r="A2" s="28"/>
      <c r="B2" s="174" t="s">
        <v>163</v>
      </c>
      <c r="C2" s="175"/>
      <c r="D2" s="175"/>
      <c r="E2" s="175"/>
      <c r="F2" s="175"/>
      <c r="G2" s="175"/>
      <c r="H2" s="176"/>
      <c r="I2" s="27"/>
    </row>
    <row r="3" spans="1:13" ht="14.25" thickTop="1" x14ac:dyDescent="0.15">
      <c r="A3" s="8"/>
      <c r="B3" s="177"/>
      <c r="C3" s="177"/>
      <c r="D3" s="177"/>
      <c r="E3" s="177"/>
      <c r="F3" s="177"/>
      <c r="G3" s="177"/>
      <c r="H3" s="118"/>
      <c r="I3" s="8"/>
    </row>
    <row r="4" spans="1:13" x14ac:dyDescent="0.15">
      <c r="B4" s="177"/>
      <c r="C4" s="180"/>
      <c r="D4" s="180"/>
      <c r="E4" s="180"/>
      <c r="F4" s="180"/>
      <c r="G4" s="180"/>
      <c r="H4" s="180"/>
    </row>
    <row r="5" spans="1:13" ht="22.5" customHeight="1" x14ac:dyDescent="0.15"/>
    <row r="6" spans="1:13" ht="22.5" customHeight="1" x14ac:dyDescent="0.15">
      <c r="B6" s="178" t="s">
        <v>153</v>
      </c>
      <c r="C6" s="179"/>
      <c r="D6" s="179"/>
      <c r="F6" s="178" t="s">
        <v>154</v>
      </c>
      <c r="G6" s="179"/>
      <c r="H6" s="179"/>
    </row>
    <row r="7" spans="1:13" ht="22.5" customHeight="1" x14ac:dyDescent="0.15">
      <c r="B7" s="11"/>
      <c r="C7" s="125" t="s">
        <v>18</v>
      </c>
      <c r="D7" s="25" t="s">
        <v>19</v>
      </c>
      <c r="F7" s="11"/>
      <c r="G7" s="125" t="s">
        <v>18</v>
      </c>
      <c r="H7" s="25" t="s">
        <v>19</v>
      </c>
    </row>
    <row r="8" spans="1:13" ht="22.5" customHeight="1" x14ac:dyDescent="0.15">
      <c r="B8" s="25">
        <v>1</v>
      </c>
      <c r="C8" s="24" t="s">
        <v>63</v>
      </c>
      <c r="D8" s="117" t="s">
        <v>56</v>
      </c>
      <c r="F8" s="25">
        <v>1</v>
      </c>
      <c r="G8" s="24" t="s">
        <v>145</v>
      </c>
      <c r="H8" s="130" t="s">
        <v>148</v>
      </c>
    </row>
    <row r="9" spans="1:13" ht="22.5" customHeight="1" x14ac:dyDescent="0.15">
      <c r="B9" s="25">
        <v>2</v>
      </c>
      <c r="C9" s="24" t="s">
        <v>110</v>
      </c>
      <c r="D9" s="117" t="s">
        <v>112</v>
      </c>
      <c r="F9" s="25">
        <v>2</v>
      </c>
      <c r="G9" s="24" t="s">
        <v>149</v>
      </c>
      <c r="H9" s="117" t="s">
        <v>44</v>
      </c>
    </row>
    <row r="10" spans="1:13" ht="22.5" customHeight="1" x14ac:dyDescent="0.15">
      <c r="B10" s="25">
        <v>3</v>
      </c>
      <c r="C10" s="24" t="s">
        <v>144</v>
      </c>
      <c r="D10" s="130" t="s">
        <v>146</v>
      </c>
      <c r="F10" s="25">
        <v>3</v>
      </c>
      <c r="G10" s="24" t="s">
        <v>28</v>
      </c>
      <c r="H10" s="117" t="s">
        <v>40</v>
      </c>
    </row>
    <row r="11" spans="1:13" ht="22.5" customHeight="1" x14ac:dyDescent="0.15">
      <c r="B11" s="25">
        <v>4</v>
      </c>
      <c r="C11" s="24" t="s">
        <v>58</v>
      </c>
      <c r="D11" s="117" t="s">
        <v>70</v>
      </c>
      <c r="F11" s="25">
        <v>4</v>
      </c>
      <c r="G11" s="24" t="s">
        <v>61</v>
      </c>
      <c r="H11" s="39" t="s">
        <v>114</v>
      </c>
    </row>
    <row r="12" spans="1:13" ht="22.5" customHeight="1" x14ac:dyDescent="0.15">
      <c r="B12" s="25">
        <v>5</v>
      </c>
      <c r="C12" s="24" t="s">
        <v>29</v>
      </c>
      <c r="D12" s="117" t="s">
        <v>54</v>
      </c>
      <c r="F12" s="25">
        <v>5</v>
      </c>
      <c r="G12" s="24" t="s">
        <v>34</v>
      </c>
      <c r="H12" s="39" t="s">
        <v>69</v>
      </c>
    </row>
    <row r="13" spans="1:13" ht="22.5" customHeight="1" x14ac:dyDescent="0.15">
      <c r="B13" s="25">
        <v>6</v>
      </c>
      <c r="C13" s="24" t="s">
        <v>147</v>
      </c>
      <c r="D13" s="117" t="s">
        <v>117</v>
      </c>
      <c r="F13" s="25">
        <v>6</v>
      </c>
      <c r="G13" s="24" t="s">
        <v>111</v>
      </c>
      <c r="H13" s="130" t="s">
        <v>116</v>
      </c>
    </row>
    <row r="14" spans="1:13" ht="22.5" customHeight="1" x14ac:dyDescent="0.15">
      <c r="B14" s="25">
        <v>7</v>
      </c>
      <c r="C14" s="24" t="s">
        <v>25</v>
      </c>
      <c r="D14" s="117" t="s">
        <v>55</v>
      </c>
      <c r="F14" s="25">
        <v>7</v>
      </c>
      <c r="G14" s="24" t="s">
        <v>23</v>
      </c>
      <c r="H14" s="117" t="s">
        <v>43</v>
      </c>
    </row>
    <row r="15" spans="1:13" ht="22.5" customHeight="1" x14ac:dyDescent="0.15">
      <c r="B15" s="89">
        <v>8</v>
      </c>
      <c r="C15" s="85" t="s">
        <v>85</v>
      </c>
      <c r="D15" s="127" t="s">
        <v>86</v>
      </c>
      <c r="E15" s="95"/>
      <c r="F15" s="89">
        <v>8</v>
      </c>
      <c r="G15" s="85" t="s">
        <v>62</v>
      </c>
      <c r="H15" s="93" t="s">
        <v>41</v>
      </c>
    </row>
    <row r="16" spans="1:13" ht="22.5" customHeight="1" x14ac:dyDescent="0.15">
      <c r="B16" s="126"/>
      <c r="C16" s="123"/>
      <c r="D16" s="92"/>
      <c r="E16" s="6"/>
      <c r="F16" s="126"/>
      <c r="G16" s="123"/>
      <c r="H16" s="94"/>
      <c r="K16" s="128"/>
      <c r="L16" s="121"/>
      <c r="M16" s="128"/>
    </row>
    <row r="17" spans="2:8" ht="22.5" customHeight="1" x14ac:dyDescent="0.15">
      <c r="B17" s="124"/>
      <c r="C17" s="120"/>
      <c r="D17" s="122"/>
      <c r="E17" s="6"/>
      <c r="F17" s="124"/>
      <c r="G17" s="120"/>
      <c r="H17" s="122"/>
    </row>
    <row r="18" spans="2:8" ht="22.5" customHeight="1" x14ac:dyDescent="0.15"/>
    <row r="19" spans="2:8" ht="22.5" customHeight="1" x14ac:dyDescent="0.15">
      <c r="B19" s="178" t="s">
        <v>155</v>
      </c>
      <c r="C19" s="179"/>
      <c r="D19" s="179"/>
      <c r="F19" s="178" t="s">
        <v>156</v>
      </c>
      <c r="G19" s="179"/>
      <c r="H19" s="179"/>
    </row>
    <row r="20" spans="2:8" ht="22.5" customHeight="1" x14ac:dyDescent="0.15">
      <c r="B20" s="11"/>
      <c r="C20" s="125" t="s">
        <v>18</v>
      </c>
      <c r="D20" s="25" t="s">
        <v>19</v>
      </c>
      <c r="F20" s="11"/>
      <c r="G20" s="125" t="s">
        <v>18</v>
      </c>
      <c r="H20" s="25" t="s">
        <v>19</v>
      </c>
    </row>
    <row r="21" spans="2:8" ht="22.5" customHeight="1" x14ac:dyDescent="0.15">
      <c r="B21" s="25">
        <v>1</v>
      </c>
      <c r="C21" s="24" t="s">
        <v>150</v>
      </c>
      <c r="D21" s="117" t="s">
        <v>113</v>
      </c>
      <c r="F21" s="25"/>
      <c r="G21" s="24" t="s">
        <v>32</v>
      </c>
      <c r="H21" s="24" t="s">
        <v>66</v>
      </c>
    </row>
    <row r="22" spans="2:8" ht="22.5" customHeight="1" x14ac:dyDescent="0.15">
      <c r="B22" s="25">
        <v>2</v>
      </c>
      <c r="C22" s="24" t="s">
        <v>33</v>
      </c>
      <c r="D22" s="117" t="s">
        <v>72</v>
      </c>
      <c r="F22" s="25"/>
      <c r="G22" s="24" t="s">
        <v>152</v>
      </c>
      <c r="H22" s="117" t="s">
        <v>53</v>
      </c>
    </row>
    <row r="23" spans="2:8" ht="22.5" customHeight="1" x14ac:dyDescent="0.15">
      <c r="B23" s="25">
        <v>3</v>
      </c>
      <c r="C23" s="43" t="s">
        <v>21</v>
      </c>
      <c r="D23" s="39" t="s">
        <v>71</v>
      </c>
      <c r="F23" s="25"/>
      <c r="G23" s="24" t="s">
        <v>27</v>
      </c>
      <c r="H23" s="117" t="s">
        <v>115</v>
      </c>
    </row>
    <row r="24" spans="2:8" ht="22.5" customHeight="1" x14ac:dyDescent="0.15">
      <c r="B24" s="25">
        <v>4</v>
      </c>
      <c r="C24" s="24" t="s">
        <v>22</v>
      </c>
      <c r="D24" s="117" t="s">
        <v>65</v>
      </c>
      <c r="F24" s="25"/>
      <c r="G24" s="43" t="s">
        <v>31</v>
      </c>
      <c r="H24" s="39" t="s">
        <v>42</v>
      </c>
    </row>
    <row r="25" spans="2:8" ht="22.5" customHeight="1" x14ac:dyDescent="0.15">
      <c r="B25" s="25">
        <v>5</v>
      </c>
      <c r="C25" s="40" t="s">
        <v>169</v>
      </c>
      <c r="D25" s="119" t="s">
        <v>107</v>
      </c>
      <c r="F25" s="25"/>
      <c r="G25" s="24" t="s">
        <v>26</v>
      </c>
      <c r="H25" s="39" t="s">
        <v>57</v>
      </c>
    </row>
    <row r="26" spans="2:8" ht="22.5" customHeight="1" x14ac:dyDescent="0.15">
      <c r="B26" s="25">
        <v>6</v>
      </c>
      <c r="C26" s="24" t="s">
        <v>30</v>
      </c>
      <c r="D26" s="24" t="s">
        <v>68</v>
      </c>
      <c r="F26" s="25"/>
      <c r="G26" s="24" t="s">
        <v>35</v>
      </c>
      <c r="H26" s="117" t="s">
        <v>64</v>
      </c>
    </row>
    <row r="27" spans="2:8" ht="22.5" customHeight="1" x14ac:dyDescent="0.15">
      <c r="B27" s="25">
        <v>7</v>
      </c>
      <c r="C27" s="24" t="s">
        <v>151</v>
      </c>
      <c r="D27" s="130" t="s">
        <v>118</v>
      </c>
      <c r="F27" s="25"/>
      <c r="G27" s="24" t="s">
        <v>24</v>
      </c>
      <c r="H27" s="39" t="s">
        <v>67</v>
      </c>
    </row>
    <row r="28" spans="2:8" ht="22.5" customHeight="1" x14ac:dyDescent="0.15">
      <c r="B28" s="89">
        <v>8</v>
      </c>
      <c r="C28" s="85" t="s">
        <v>36</v>
      </c>
      <c r="D28" s="90" t="s">
        <v>39</v>
      </c>
      <c r="E28" s="95"/>
      <c r="F28" s="89"/>
      <c r="G28" s="85" t="s">
        <v>105</v>
      </c>
      <c r="H28" s="127" t="s">
        <v>106</v>
      </c>
    </row>
    <row r="29" spans="2:8" ht="22.5" customHeight="1" x14ac:dyDescent="0.15">
      <c r="B29" s="126"/>
      <c r="C29" s="123"/>
      <c r="D29" s="123"/>
      <c r="E29" s="6"/>
      <c r="F29" s="126"/>
      <c r="G29" s="91"/>
      <c r="H29" s="92"/>
    </row>
    <row r="30" spans="2:8" ht="22.5" customHeight="1" x14ac:dyDescent="0.15">
      <c r="B30" s="124"/>
      <c r="C30" s="120"/>
      <c r="D30" s="120"/>
      <c r="E30" s="6"/>
      <c r="F30" s="124"/>
      <c r="G30" s="120"/>
      <c r="H30" s="120"/>
    </row>
    <row r="31" spans="2:8" ht="22.5" customHeight="1" x14ac:dyDescent="0.15">
      <c r="B31" s="22"/>
      <c r="C31" s="3"/>
      <c r="D31" s="3"/>
      <c r="E31" s="9"/>
      <c r="F31" s="22"/>
      <c r="G31" s="3"/>
      <c r="H31" s="22"/>
    </row>
    <row r="32" spans="2:8" ht="22.5" customHeight="1" x14ac:dyDescent="0.15">
      <c r="B32" s="22"/>
      <c r="C32" s="3"/>
      <c r="D32" s="3"/>
      <c r="E32" s="9"/>
      <c r="F32" s="22"/>
      <c r="G32" s="35"/>
      <c r="H32" s="124"/>
    </row>
    <row r="33" spans="2:8" ht="22.5" customHeight="1" x14ac:dyDescent="0.15">
      <c r="B33" s="22"/>
      <c r="C33" s="3"/>
      <c r="D33" s="3"/>
      <c r="E33" s="9"/>
      <c r="F33" s="22"/>
      <c r="H33" s="34"/>
    </row>
    <row r="34" spans="2:8" ht="22.5" customHeight="1" x14ac:dyDescent="0.15">
      <c r="B34" s="22"/>
      <c r="C34" s="3"/>
      <c r="D34" s="3"/>
      <c r="E34" s="9"/>
      <c r="F34" s="22"/>
      <c r="H34" s="34"/>
    </row>
    <row r="35" spans="2:8" ht="22.5" customHeight="1" x14ac:dyDescent="0.15">
      <c r="B35" s="22"/>
      <c r="C35" s="3"/>
      <c r="D35" s="3"/>
      <c r="E35" s="9"/>
      <c r="F35" s="22"/>
      <c r="H35" s="34"/>
    </row>
    <row r="36" spans="2:8" ht="22.5" customHeight="1" x14ac:dyDescent="0.15">
      <c r="B36" s="22"/>
      <c r="C36" s="3"/>
      <c r="D36" s="3"/>
      <c r="E36" s="9"/>
      <c r="F36" s="22"/>
      <c r="G36" s="3"/>
      <c r="H36" s="3"/>
    </row>
    <row r="37" spans="2:8" ht="22.5" customHeight="1" x14ac:dyDescent="0.15">
      <c r="B37" s="2"/>
      <c r="C37" s="2"/>
      <c r="D37" s="2"/>
      <c r="E37" s="2"/>
      <c r="F37" s="2"/>
      <c r="G37" s="2"/>
      <c r="H37" s="2"/>
    </row>
    <row r="38" spans="2:8" ht="22.5" customHeight="1" x14ac:dyDescent="0.15">
      <c r="G38" s="35"/>
    </row>
    <row r="39" spans="2:8" ht="22.5" customHeight="1" x14ac:dyDescent="0.15">
      <c r="G39" s="35"/>
    </row>
    <row r="40" spans="2:8" ht="22.5" customHeight="1" x14ac:dyDescent="0.15">
      <c r="G40" s="35"/>
    </row>
    <row r="41" spans="2:8" ht="22.5" customHeight="1" x14ac:dyDescent="0.15"/>
    <row r="42" spans="2:8" ht="22.5" customHeight="1" x14ac:dyDescent="0.15"/>
    <row r="43" spans="2:8" ht="22.5" customHeight="1" x14ac:dyDescent="0.15"/>
    <row r="44" spans="2:8" ht="22.5" customHeight="1" x14ac:dyDescent="0.15"/>
    <row r="45" spans="2:8" ht="22.5" customHeight="1" x14ac:dyDescent="0.15"/>
    <row r="46" spans="2:8" ht="22.5" customHeight="1" x14ac:dyDescent="0.15"/>
    <row r="47" spans="2:8" ht="22.5" customHeight="1" x14ac:dyDescent="0.15"/>
    <row r="48" spans="2:8" ht="22.5" customHeight="1" x14ac:dyDescent="0.15"/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  <row r="58" ht="22.5" customHeight="1" x14ac:dyDescent="0.15"/>
    <row r="59" ht="22.5" customHeight="1" x14ac:dyDescent="0.15"/>
    <row r="60" ht="22.5" customHeight="1" x14ac:dyDescent="0.15"/>
    <row r="61" ht="22.5" customHeight="1" x14ac:dyDescent="0.15"/>
    <row r="62" ht="22.5" customHeight="1" x14ac:dyDescent="0.15"/>
    <row r="63" ht="22.5" customHeight="1" x14ac:dyDescent="0.15"/>
    <row r="64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  <row r="79" ht="22.5" customHeight="1" x14ac:dyDescent="0.15"/>
    <row r="80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  <row r="90" ht="22.5" customHeight="1" x14ac:dyDescent="0.15"/>
    <row r="91" ht="22.5" customHeight="1" x14ac:dyDescent="0.15"/>
    <row r="92" ht="22.5" customHeight="1" x14ac:dyDescent="0.15"/>
    <row r="93" ht="22.5" customHeight="1" x14ac:dyDescent="0.15"/>
    <row r="94" ht="22.5" customHeight="1" x14ac:dyDescent="0.15"/>
    <row r="95" ht="22.5" customHeight="1" x14ac:dyDescent="0.15"/>
    <row r="96" ht="22.5" customHeight="1" x14ac:dyDescent="0.15"/>
    <row r="97" ht="22.5" customHeight="1" x14ac:dyDescent="0.15"/>
    <row r="98" ht="22.5" customHeight="1" x14ac:dyDescent="0.15"/>
    <row r="99" ht="22.5" customHeight="1" x14ac:dyDescent="0.15"/>
    <row r="100" ht="22.5" customHeight="1" x14ac:dyDescent="0.15"/>
    <row r="101" ht="22.5" customHeight="1" x14ac:dyDescent="0.15"/>
    <row r="102" ht="22.5" customHeight="1" x14ac:dyDescent="0.15"/>
    <row r="103" ht="22.5" customHeight="1" x14ac:dyDescent="0.15"/>
    <row r="104" ht="22.5" customHeight="1" x14ac:dyDescent="0.15"/>
    <row r="105" ht="22.5" customHeight="1" x14ac:dyDescent="0.15"/>
    <row r="106" ht="22.5" customHeight="1" x14ac:dyDescent="0.15"/>
    <row r="107" ht="22.5" customHeight="1" x14ac:dyDescent="0.15"/>
    <row r="108" ht="22.5" customHeight="1" x14ac:dyDescent="0.15"/>
    <row r="109" ht="22.5" customHeight="1" x14ac:dyDescent="0.15"/>
    <row r="110" ht="22.5" customHeight="1" x14ac:dyDescent="0.15"/>
    <row r="111" ht="22.5" customHeight="1" x14ac:dyDescent="0.15"/>
    <row r="112" ht="22.5" customHeight="1" x14ac:dyDescent="0.15"/>
    <row r="113" ht="22.5" customHeight="1" x14ac:dyDescent="0.15"/>
    <row r="114" ht="22.5" customHeight="1" x14ac:dyDescent="0.15"/>
    <row r="115" ht="22.5" customHeight="1" x14ac:dyDescent="0.15"/>
    <row r="116" ht="22.5" customHeight="1" x14ac:dyDescent="0.15"/>
    <row r="117" ht="22.5" customHeight="1" x14ac:dyDescent="0.15"/>
    <row r="118" ht="22.5" customHeight="1" x14ac:dyDescent="0.15"/>
    <row r="119" ht="22.5" customHeight="1" x14ac:dyDescent="0.15"/>
    <row r="120" ht="22.5" customHeight="1" x14ac:dyDescent="0.15"/>
    <row r="121" ht="22.5" customHeight="1" x14ac:dyDescent="0.15"/>
    <row r="122" ht="22.5" customHeight="1" x14ac:dyDescent="0.15"/>
    <row r="123" ht="22.5" customHeight="1" x14ac:dyDescent="0.15"/>
    <row r="124" ht="22.5" customHeight="1" x14ac:dyDescent="0.15"/>
    <row r="125" ht="22.5" customHeight="1" x14ac:dyDescent="0.15"/>
    <row r="126" ht="22.5" customHeight="1" x14ac:dyDescent="0.15"/>
    <row r="127" ht="22.5" customHeight="1" x14ac:dyDescent="0.15"/>
    <row r="128" ht="22.5" customHeight="1" x14ac:dyDescent="0.15"/>
    <row r="129" ht="22.5" customHeight="1" x14ac:dyDescent="0.15"/>
    <row r="130" ht="22.5" customHeight="1" x14ac:dyDescent="0.15"/>
    <row r="131" ht="22.5" customHeight="1" x14ac:dyDescent="0.15"/>
    <row r="132" ht="22.5" customHeight="1" x14ac:dyDescent="0.15"/>
    <row r="133" ht="22.5" customHeight="1" x14ac:dyDescent="0.15"/>
    <row r="134" ht="22.5" customHeight="1" x14ac:dyDescent="0.15"/>
    <row r="135" ht="22.5" customHeight="1" x14ac:dyDescent="0.15"/>
    <row r="136" ht="22.5" customHeight="1" x14ac:dyDescent="0.15"/>
    <row r="137" ht="22.5" customHeight="1" x14ac:dyDescent="0.15"/>
    <row r="138" ht="22.5" customHeight="1" x14ac:dyDescent="0.15"/>
    <row r="139" ht="22.5" customHeight="1" x14ac:dyDescent="0.15"/>
    <row r="140" ht="22.5" customHeight="1" x14ac:dyDescent="0.15"/>
    <row r="141" ht="22.5" customHeight="1" x14ac:dyDescent="0.15"/>
    <row r="142" ht="22.5" customHeight="1" x14ac:dyDescent="0.15"/>
    <row r="143" ht="22.5" customHeight="1" x14ac:dyDescent="0.15"/>
    <row r="144" ht="22.5" customHeight="1" x14ac:dyDescent="0.15"/>
    <row r="145" ht="22.5" customHeight="1" x14ac:dyDescent="0.15"/>
    <row r="146" ht="22.5" customHeight="1" x14ac:dyDescent="0.15"/>
    <row r="147" ht="22.5" customHeight="1" x14ac:dyDescent="0.15"/>
    <row r="148" ht="22.5" customHeight="1" x14ac:dyDescent="0.15"/>
    <row r="149" ht="22.5" customHeight="1" x14ac:dyDescent="0.15"/>
    <row r="150" ht="22.5" customHeight="1" x14ac:dyDescent="0.15"/>
    <row r="151" ht="22.5" customHeight="1" x14ac:dyDescent="0.15"/>
    <row r="152" ht="22.5" customHeight="1" x14ac:dyDescent="0.15"/>
    <row r="153" ht="22.5" customHeight="1" x14ac:dyDescent="0.15"/>
    <row r="154" ht="22.5" customHeight="1" x14ac:dyDescent="0.15"/>
    <row r="155" ht="22.5" customHeight="1" x14ac:dyDescent="0.15"/>
    <row r="156" ht="22.5" customHeight="1" x14ac:dyDescent="0.15"/>
    <row r="157" ht="22.5" customHeight="1" x14ac:dyDescent="0.15"/>
    <row r="158" ht="22.5" customHeight="1" x14ac:dyDescent="0.15"/>
    <row r="159" ht="22.5" customHeight="1" x14ac:dyDescent="0.15"/>
    <row r="160" ht="22.5" customHeight="1" x14ac:dyDescent="0.15"/>
    <row r="161" ht="22.5" customHeight="1" x14ac:dyDescent="0.15"/>
    <row r="162" ht="22.5" customHeight="1" x14ac:dyDescent="0.15"/>
    <row r="163" ht="22.5" customHeight="1" x14ac:dyDescent="0.15"/>
    <row r="164" ht="22.5" customHeight="1" x14ac:dyDescent="0.15"/>
    <row r="165" ht="22.5" customHeight="1" x14ac:dyDescent="0.15"/>
    <row r="166" ht="22.5" customHeight="1" x14ac:dyDescent="0.15"/>
    <row r="167" ht="22.5" customHeight="1" x14ac:dyDescent="0.15"/>
    <row r="168" ht="22.5" customHeight="1" x14ac:dyDescent="0.15"/>
    <row r="169" ht="22.5" customHeight="1" x14ac:dyDescent="0.15"/>
    <row r="170" ht="22.5" customHeight="1" x14ac:dyDescent="0.15"/>
    <row r="171" ht="22.5" customHeight="1" x14ac:dyDescent="0.15"/>
    <row r="172" ht="22.5" customHeight="1" x14ac:dyDescent="0.15"/>
    <row r="173" ht="22.5" customHeight="1" x14ac:dyDescent="0.15"/>
    <row r="174" ht="22.5" customHeight="1" x14ac:dyDescent="0.15"/>
    <row r="175" ht="22.5" customHeight="1" x14ac:dyDescent="0.15"/>
    <row r="176" ht="22.5" customHeight="1" x14ac:dyDescent="0.15"/>
    <row r="177" ht="22.5" customHeight="1" x14ac:dyDescent="0.15"/>
    <row r="178" ht="22.5" customHeight="1" x14ac:dyDescent="0.15"/>
    <row r="179" ht="22.5" customHeight="1" x14ac:dyDescent="0.15"/>
    <row r="180" ht="22.5" customHeight="1" x14ac:dyDescent="0.15"/>
    <row r="181" ht="22.5" customHeight="1" x14ac:dyDescent="0.15"/>
    <row r="182" ht="22.5" customHeight="1" x14ac:dyDescent="0.15"/>
    <row r="183" ht="22.5" customHeight="1" x14ac:dyDescent="0.15"/>
    <row r="184" ht="22.5" customHeight="1" x14ac:dyDescent="0.15"/>
    <row r="185" ht="22.5" customHeight="1" x14ac:dyDescent="0.15"/>
    <row r="186" ht="22.5" customHeight="1" x14ac:dyDescent="0.15"/>
    <row r="187" ht="22.5" customHeight="1" x14ac:dyDescent="0.15"/>
    <row r="188" ht="22.5" customHeight="1" x14ac:dyDescent="0.15"/>
    <row r="189" ht="22.5" customHeight="1" x14ac:dyDescent="0.15"/>
    <row r="190" ht="22.5" customHeight="1" x14ac:dyDescent="0.15"/>
    <row r="191" ht="22.5" customHeight="1" x14ac:dyDescent="0.15"/>
    <row r="192" ht="22.5" customHeight="1" x14ac:dyDescent="0.15"/>
    <row r="193" ht="22.5" customHeight="1" x14ac:dyDescent="0.15"/>
    <row r="194" ht="22.5" customHeight="1" x14ac:dyDescent="0.15"/>
  </sheetData>
  <mergeCells count="7">
    <mergeCell ref="B2:H2"/>
    <mergeCell ref="B3:G3"/>
    <mergeCell ref="B19:D19"/>
    <mergeCell ref="F19:H19"/>
    <mergeCell ref="B4:H4"/>
    <mergeCell ref="B6:D6"/>
    <mergeCell ref="F6:H6"/>
  </mergeCells>
  <phoneticPr fontId="1"/>
  <pageMargins left="0.51181102362204722" right="0.11811023622047245" top="0.74803149606299213" bottom="0.74803149606299213" header="0.31496062992125984" footer="0.31496062992125984"/>
  <pageSetup paperSize="9" scale="90" orientation="portrait" r:id="rId1"/>
  <rowBreaks count="1" manualBreakCount="1">
    <brk id="37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D49"/>
  <sheetViews>
    <sheetView tabSelected="1" zoomScale="60" zoomScaleNormal="60" workbookViewId="0">
      <selection activeCell="N42" sqref="N42"/>
    </sheetView>
  </sheetViews>
  <sheetFormatPr defaultRowHeight="13.5" x14ac:dyDescent="0.15"/>
  <cols>
    <col min="1" max="1" width="2.5" customWidth="1"/>
    <col min="2" max="2" width="4.375" customWidth="1"/>
    <col min="3" max="3" width="8.25" customWidth="1"/>
    <col min="4" max="4" width="23.625" customWidth="1"/>
    <col min="5" max="5" width="6.25" customWidth="1"/>
    <col min="6" max="6" width="23.625" customWidth="1"/>
    <col min="7" max="7" width="10.5" customWidth="1"/>
    <col min="8" max="8" width="10.375" customWidth="1"/>
    <col min="9" max="9" width="10.5" customWidth="1"/>
    <col min="10" max="11" width="2.5" customWidth="1"/>
    <col min="12" max="12" width="4.375" customWidth="1"/>
    <col min="13" max="13" width="8.75" customWidth="1"/>
    <col min="14" max="14" width="23.625" customWidth="1"/>
    <col min="15" max="15" width="6.25" customWidth="1"/>
    <col min="16" max="16" width="23.625" customWidth="1"/>
    <col min="17" max="17" width="10.5" customWidth="1"/>
    <col min="18" max="18" width="10.375" customWidth="1"/>
    <col min="19" max="19" width="10.5" customWidth="1"/>
    <col min="20" max="20" width="2.5" hidden="1" customWidth="1"/>
    <col min="21" max="21" width="6.25" hidden="1" customWidth="1"/>
    <col min="22" max="26" width="9" hidden="1" customWidth="1"/>
    <col min="27" max="27" width="0" hidden="1" customWidth="1"/>
    <col min="28" max="28" width="3" style="103" customWidth="1"/>
    <col min="169" max="169" width="2.5" customWidth="1"/>
    <col min="170" max="170" width="4.375" customWidth="1"/>
    <col min="171" max="171" width="8.75" customWidth="1"/>
    <col min="172" max="172" width="14.375" customWidth="1"/>
    <col min="173" max="173" width="3.125" customWidth="1"/>
    <col min="174" max="174" width="14.375" customWidth="1"/>
    <col min="175" max="175" width="10.5" customWidth="1"/>
    <col min="176" max="177" width="5.125" customWidth="1"/>
    <col min="178" max="178" width="10.5" customWidth="1"/>
    <col min="179" max="179" width="4.875" customWidth="1"/>
    <col min="180" max="180" width="4.375" customWidth="1"/>
    <col min="181" max="181" width="8.75" customWidth="1"/>
    <col min="182" max="182" width="14.375" customWidth="1"/>
    <col min="183" max="183" width="3.125" customWidth="1"/>
    <col min="184" max="184" width="14.375" customWidth="1"/>
    <col min="185" max="185" width="10.5" customWidth="1"/>
    <col min="186" max="186" width="5.125" customWidth="1"/>
    <col min="187" max="187" width="5.25" customWidth="1"/>
    <col min="188" max="188" width="10.5" customWidth="1"/>
    <col min="189" max="189" width="2.5" customWidth="1"/>
    <col min="425" max="425" width="2.5" customWidth="1"/>
    <col min="426" max="426" width="4.375" customWidth="1"/>
    <col min="427" max="427" width="8.75" customWidth="1"/>
    <col min="428" max="428" width="14.375" customWidth="1"/>
    <col min="429" max="429" width="3.125" customWidth="1"/>
    <col min="430" max="430" width="14.375" customWidth="1"/>
    <col min="431" max="431" width="10.5" customWidth="1"/>
    <col min="432" max="433" width="5.125" customWidth="1"/>
    <col min="434" max="434" width="10.5" customWidth="1"/>
    <col min="435" max="435" width="4.875" customWidth="1"/>
    <col min="436" max="436" width="4.375" customWidth="1"/>
    <col min="437" max="437" width="8.75" customWidth="1"/>
    <col min="438" max="438" width="14.375" customWidth="1"/>
    <col min="439" max="439" width="3.125" customWidth="1"/>
    <col min="440" max="440" width="14.375" customWidth="1"/>
    <col min="441" max="441" width="10.5" customWidth="1"/>
    <col min="442" max="442" width="5.125" customWidth="1"/>
    <col min="443" max="443" width="5.25" customWidth="1"/>
    <col min="444" max="444" width="10.5" customWidth="1"/>
    <col min="445" max="445" width="2.5" customWidth="1"/>
    <col min="681" max="681" width="2.5" customWidth="1"/>
    <col min="682" max="682" width="4.375" customWidth="1"/>
    <col min="683" max="683" width="8.75" customWidth="1"/>
    <col min="684" max="684" width="14.375" customWidth="1"/>
    <col min="685" max="685" width="3.125" customWidth="1"/>
    <col min="686" max="686" width="14.375" customWidth="1"/>
    <col min="687" max="687" width="10.5" customWidth="1"/>
    <col min="688" max="689" width="5.125" customWidth="1"/>
    <col min="690" max="690" width="10.5" customWidth="1"/>
    <col min="691" max="691" width="4.875" customWidth="1"/>
    <col min="692" max="692" width="4.375" customWidth="1"/>
    <col min="693" max="693" width="8.75" customWidth="1"/>
    <col min="694" max="694" width="14.375" customWidth="1"/>
    <col min="695" max="695" width="3.125" customWidth="1"/>
    <col min="696" max="696" width="14.375" customWidth="1"/>
    <col min="697" max="697" width="10.5" customWidth="1"/>
    <col min="698" max="698" width="5.125" customWidth="1"/>
    <col min="699" max="699" width="5.25" customWidth="1"/>
    <col min="700" max="700" width="10.5" customWidth="1"/>
    <col min="701" max="701" width="2.5" customWidth="1"/>
    <col min="937" max="937" width="2.5" customWidth="1"/>
    <col min="938" max="938" width="4.375" customWidth="1"/>
    <col min="939" max="939" width="8.75" customWidth="1"/>
    <col min="940" max="940" width="14.375" customWidth="1"/>
    <col min="941" max="941" width="3.125" customWidth="1"/>
    <col min="942" max="942" width="14.375" customWidth="1"/>
    <col min="943" max="943" width="10.5" customWidth="1"/>
    <col min="944" max="945" width="5.125" customWidth="1"/>
    <col min="946" max="946" width="10.5" customWidth="1"/>
    <col min="947" max="947" width="4.875" customWidth="1"/>
    <col min="948" max="948" width="4.375" customWidth="1"/>
    <col min="949" max="949" width="8.75" customWidth="1"/>
    <col min="950" max="950" width="14.375" customWidth="1"/>
    <col min="951" max="951" width="3.125" customWidth="1"/>
    <col min="952" max="952" width="14.375" customWidth="1"/>
    <col min="953" max="953" width="10.5" customWidth="1"/>
    <col min="954" max="954" width="5.125" customWidth="1"/>
    <col min="955" max="955" width="5.25" customWidth="1"/>
    <col min="956" max="956" width="10.5" customWidth="1"/>
    <col min="957" max="957" width="2.5" customWidth="1"/>
    <col min="1193" max="1193" width="2.5" customWidth="1"/>
    <col min="1194" max="1194" width="4.375" customWidth="1"/>
    <col min="1195" max="1195" width="8.75" customWidth="1"/>
    <col min="1196" max="1196" width="14.375" customWidth="1"/>
    <col min="1197" max="1197" width="3.125" customWidth="1"/>
    <col min="1198" max="1198" width="14.375" customWidth="1"/>
    <col min="1199" max="1199" width="10.5" customWidth="1"/>
    <col min="1200" max="1201" width="5.125" customWidth="1"/>
    <col min="1202" max="1202" width="10.5" customWidth="1"/>
    <col min="1203" max="1203" width="4.875" customWidth="1"/>
    <col min="1204" max="1204" width="4.375" customWidth="1"/>
    <col min="1205" max="1205" width="8.75" customWidth="1"/>
    <col min="1206" max="1206" width="14.375" customWidth="1"/>
    <col min="1207" max="1207" width="3.125" customWidth="1"/>
    <col min="1208" max="1208" width="14.375" customWidth="1"/>
    <col min="1209" max="1209" width="10.5" customWidth="1"/>
    <col min="1210" max="1210" width="5.125" customWidth="1"/>
    <col min="1211" max="1211" width="5.25" customWidth="1"/>
    <col min="1212" max="1212" width="10.5" customWidth="1"/>
    <col min="1213" max="1213" width="2.5" customWidth="1"/>
    <col min="1449" max="1449" width="2.5" customWidth="1"/>
    <col min="1450" max="1450" width="4.375" customWidth="1"/>
    <col min="1451" max="1451" width="8.75" customWidth="1"/>
    <col min="1452" max="1452" width="14.375" customWidth="1"/>
    <col min="1453" max="1453" width="3.125" customWidth="1"/>
    <col min="1454" max="1454" width="14.375" customWidth="1"/>
    <col min="1455" max="1455" width="10.5" customWidth="1"/>
    <col min="1456" max="1457" width="5.125" customWidth="1"/>
    <col min="1458" max="1458" width="10.5" customWidth="1"/>
    <col min="1459" max="1459" width="4.875" customWidth="1"/>
    <col min="1460" max="1460" width="4.375" customWidth="1"/>
    <col min="1461" max="1461" width="8.75" customWidth="1"/>
    <col min="1462" max="1462" width="14.375" customWidth="1"/>
    <col min="1463" max="1463" width="3.125" customWidth="1"/>
    <col min="1464" max="1464" width="14.375" customWidth="1"/>
    <col min="1465" max="1465" width="10.5" customWidth="1"/>
    <col min="1466" max="1466" width="5.125" customWidth="1"/>
    <col min="1467" max="1467" width="5.25" customWidth="1"/>
    <col min="1468" max="1468" width="10.5" customWidth="1"/>
    <col min="1469" max="1469" width="2.5" customWidth="1"/>
    <col min="1705" max="1705" width="2.5" customWidth="1"/>
    <col min="1706" max="1706" width="4.375" customWidth="1"/>
    <col min="1707" max="1707" width="8.75" customWidth="1"/>
    <col min="1708" max="1708" width="14.375" customWidth="1"/>
    <col min="1709" max="1709" width="3.125" customWidth="1"/>
    <col min="1710" max="1710" width="14.375" customWidth="1"/>
    <col min="1711" max="1711" width="10.5" customWidth="1"/>
    <col min="1712" max="1713" width="5.125" customWidth="1"/>
    <col min="1714" max="1714" width="10.5" customWidth="1"/>
    <col min="1715" max="1715" width="4.875" customWidth="1"/>
    <col min="1716" max="1716" width="4.375" customWidth="1"/>
    <col min="1717" max="1717" width="8.75" customWidth="1"/>
    <col min="1718" max="1718" width="14.375" customWidth="1"/>
    <col min="1719" max="1719" width="3.125" customWidth="1"/>
    <col min="1720" max="1720" width="14.375" customWidth="1"/>
    <col min="1721" max="1721" width="10.5" customWidth="1"/>
    <col min="1722" max="1722" width="5.125" customWidth="1"/>
    <col min="1723" max="1723" width="5.25" customWidth="1"/>
    <col min="1724" max="1724" width="10.5" customWidth="1"/>
    <col min="1725" max="1725" width="2.5" customWidth="1"/>
    <col min="1961" max="1961" width="2.5" customWidth="1"/>
    <col min="1962" max="1962" width="4.375" customWidth="1"/>
    <col min="1963" max="1963" width="8.75" customWidth="1"/>
    <col min="1964" max="1964" width="14.375" customWidth="1"/>
    <col min="1965" max="1965" width="3.125" customWidth="1"/>
    <col min="1966" max="1966" width="14.375" customWidth="1"/>
    <col min="1967" max="1967" width="10.5" customWidth="1"/>
    <col min="1968" max="1969" width="5.125" customWidth="1"/>
    <col min="1970" max="1970" width="10.5" customWidth="1"/>
    <col min="1971" max="1971" width="4.875" customWidth="1"/>
    <col min="1972" max="1972" width="4.375" customWidth="1"/>
    <col min="1973" max="1973" width="8.75" customWidth="1"/>
    <col min="1974" max="1974" width="14.375" customWidth="1"/>
    <col min="1975" max="1975" width="3.125" customWidth="1"/>
    <col min="1976" max="1976" width="14.375" customWidth="1"/>
    <col min="1977" max="1977" width="10.5" customWidth="1"/>
    <col min="1978" max="1978" width="5.125" customWidth="1"/>
    <col min="1979" max="1979" width="5.25" customWidth="1"/>
    <col min="1980" max="1980" width="10.5" customWidth="1"/>
    <col min="1981" max="1981" width="2.5" customWidth="1"/>
    <col min="2217" max="2217" width="2.5" customWidth="1"/>
    <col min="2218" max="2218" width="4.375" customWidth="1"/>
    <col min="2219" max="2219" width="8.75" customWidth="1"/>
    <col min="2220" max="2220" width="14.375" customWidth="1"/>
    <col min="2221" max="2221" width="3.125" customWidth="1"/>
    <col min="2222" max="2222" width="14.375" customWidth="1"/>
    <col min="2223" max="2223" width="10.5" customWidth="1"/>
    <col min="2224" max="2225" width="5.125" customWidth="1"/>
    <col min="2226" max="2226" width="10.5" customWidth="1"/>
    <col min="2227" max="2227" width="4.875" customWidth="1"/>
    <col min="2228" max="2228" width="4.375" customWidth="1"/>
    <col min="2229" max="2229" width="8.75" customWidth="1"/>
    <col min="2230" max="2230" width="14.375" customWidth="1"/>
    <col min="2231" max="2231" width="3.125" customWidth="1"/>
    <col min="2232" max="2232" width="14.375" customWidth="1"/>
    <col min="2233" max="2233" width="10.5" customWidth="1"/>
    <col min="2234" max="2234" width="5.125" customWidth="1"/>
    <col min="2235" max="2235" width="5.25" customWidth="1"/>
    <col min="2236" max="2236" width="10.5" customWidth="1"/>
    <col min="2237" max="2237" width="2.5" customWidth="1"/>
    <col min="2473" max="2473" width="2.5" customWidth="1"/>
    <col min="2474" max="2474" width="4.375" customWidth="1"/>
    <col min="2475" max="2475" width="8.75" customWidth="1"/>
    <col min="2476" max="2476" width="14.375" customWidth="1"/>
    <col min="2477" max="2477" width="3.125" customWidth="1"/>
    <col min="2478" max="2478" width="14.375" customWidth="1"/>
    <col min="2479" max="2479" width="10.5" customWidth="1"/>
    <col min="2480" max="2481" width="5.125" customWidth="1"/>
    <col min="2482" max="2482" width="10.5" customWidth="1"/>
    <col min="2483" max="2483" width="4.875" customWidth="1"/>
    <col min="2484" max="2484" width="4.375" customWidth="1"/>
    <col min="2485" max="2485" width="8.75" customWidth="1"/>
    <col min="2486" max="2486" width="14.375" customWidth="1"/>
    <col min="2487" max="2487" width="3.125" customWidth="1"/>
    <col min="2488" max="2488" width="14.375" customWidth="1"/>
    <col min="2489" max="2489" width="10.5" customWidth="1"/>
    <col min="2490" max="2490" width="5.125" customWidth="1"/>
    <col min="2491" max="2491" width="5.25" customWidth="1"/>
    <col min="2492" max="2492" width="10.5" customWidth="1"/>
    <col min="2493" max="2493" width="2.5" customWidth="1"/>
    <col min="2729" max="2729" width="2.5" customWidth="1"/>
    <col min="2730" max="2730" width="4.375" customWidth="1"/>
    <col min="2731" max="2731" width="8.75" customWidth="1"/>
    <col min="2732" max="2732" width="14.375" customWidth="1"/>
    <col min="2733" max="2733" width="3.125" customWidth="1"/>
    <col min="2734" max="2734" width="14.375" customWidth="1"/>
    <col min="2735" max="2735" width="10.5" customWidth="1"/>
    <col min="2736" max="2737" width="5.125" customWidth="1"/>
    <col min="2738" max="2738" width="10.5" customWidth="1"/>
    <col min="2739" max="2739" width="4.875" customWidth="1"/>
    <col min="2740" max="2740" width="4.375" customWidth="1"/>
    <col min="2741" max="2741" width="8.75" customWidth="1"/>
    <col min="2742" max="2742" width="14.375" customWidth="1"/>
    <col min="2743" max="2743" width="3.125" customWidth="1"/>
    <col min="2744" max="2744" width="14.375" customWidth="1"/>
    <col min="2745" max="2745" width="10.5" customWidth="1"/>
    <col min="2746" max="2746" width="5.125" customWidth="1"/>
    <col min="2747" max="2747" width="5.25" customWidth="1"/>
    <col min="2748" max="2748" width="10.5" customWidth="1"/>
    <col min="2749" max="2749" width="2.5" customWidth="1"/>
    <col min="2985" max="2985" width="2.5" customWidth="1"/>
    <col min="2986" max="2986" width="4.375" customWidth="1"/>
    <col min="2987" max="2987" width="8.75" customWidth="1"/>
    <col min="2988" max="2988" width="14.375" customWidth="1"/>
    <col min="2989" max="2989" width="3.125" customWidth="1"/>
    <col min="2990" max="2990" width="14.375" customWidth="1"/>
    <col min="2991" max="2991" width="10.5" customWidth="1"/>
    <col min="2992" max="2993" width="5.125" customWidth="1"/>
    <col min="2994" max="2994" width="10.5" customWidth="1"/>
    <col min="2995" max="2995" width="4.875" customWidth="1"/>
    <col min="2996" max="2996" width="4.375" customWidth="1"/>
    <col min="2997" max="2997" width="8.75" customWidth="1"/>
    <col min="2998" max="2998" width="14.375" customWidth="1"/>
    <col min="2999" max="2999" width="3.125" customWidth="1"/>
    <col min="3000" max="3000" width="14.375" customWidth="1"/>
    <col min="3001" max="3001" width="10.5" customWidth="1"/>
    <col min="3002" max="3002" width="5.125" customWidth="1"/>
    <col min="3003" max="3003" width="5.25" customWidth="1"/>
    <col min="3004" max="3004" width="10.5" customWidth="1"/>
    <col min="3005" max="3005" width="2.5" customWidth="1"/>
    <col min="3241" max="3241" width="2.5" customWidth="1"/>
    <col min="3242" max="3242" width="4.375" customWidth="1"/>
    <col min="3243" max="3243" width="8.75" customWidth="1"/>
    <col min="3244" max="3244" width="14.375" customWidth="1"/>
    <col min="3245" max="3245" width="3.125" customWidth="1"/>
    <col min="3246" max="3246" width="14.375" customWidth="1"/>
    <col min="3247" max="3247" width="10.5" customWidth="1"/>
    <col min="3248" max="3249" width="5.125" customWidth="1"/>
    <col min="3250" max="3250" width="10.5" customWidth="1"/>
    <col min="3251" max="3251" width="4.875" customWidth="1"/>
    <col min="3252" max="3252" width="4.375" customWidth="1"/>
    <col min="3253" max="3253" width="8.75" customWidth="1"/>
    <col min="3254" max="3254" width="14.375" customWidth="1"/>
    <col min="3255" max="3255" width="3.125" customWidth="1"/>
    <col min="3256" max="3256" width="14.375" customWidth="1"/>
    <col min="3257" max="3257" width="10.5" customWidth="1"/>
    <col min="3258" max="3258" width="5.125" customWidth="1"/>
    <col min="3259" max="3259" width="5.25" customWidth="1"/>
    <col min="3260" max="3260" width="10.5" customWidth="1"/>
    <col min="3261" max="3261" width="2.5" customWidth="1"/>
    <col min="3497" max="3497" width="2.5" customWidth="1"/>
    <col min="3498" max="3498" width="4.375" customWidth="1"/>
    <col min="3499" max="3499" width="8.75" customWidth="1"/>
    <col min="3500" max="3500" width="14.375" customWidth="1"/>
    <col min="3501" max="3501" width="3.125" customWidth="1"/>
    <col min="3502" max="3502" width="14.375" customWidth="1"/>
    <col min="3503" max="3503" width="10.5" customWidth="1"/>
    <col min="3504" max="3505" width="5.125" customWidth="1"/>
    <col min="3506" max="3506" width="10.5" customWidth="1"/>
    <col min="3507" max="3507" width="4.875" customWidth="1"/>
    <col min="3508" max="3508" width="4.375" customWidth="1"/>
    <col min="3509" max="3509" width="8.75" customWidth="1"/>
    <col min="3510" max="3510" width="14.375" customWidth="1"/>
    <col min="3511" max="3511" width="3.125" customWidth="1"/>
    <col min="3512" max="3512" width="14.375" customWidth="1"/>
    <col min="3513" max="3513" width="10.5" customWidth="1"/>
    <col min="3514" max="3514" width="5.125" customWidth="1"/>
    <col min="3515" max="3515" width="5.25" customWidth="1"/>
    <col min="3516" max="3516" width="10.5" customWidth="1"/>
    <col min="3517" max="3517" width="2.5" customWidth="1"/>
    <col min="3753" max="3753" width="2.5" customWidth="1"/>
    <col min="3754" max="3754" width="4.375" customWidth="1"/>
    <col min="3755" max="3755" width="8.75" customWidth="1"/>
    <col min="3756" max="3756" width="14.375" customWidth="1"/>
    <col min="3757" max="3757" width="3.125" customWidth="1"/>
    <col min="3758" max="3758" width="14.375" customWidth="1"/>
    <col min="3759" max="3759" width="10.5" customWidth="1"/>
    <col min="3760" max="3761" width="5.125" customWidth="1"/>
    <col min="3762" max="3762" width="10.5" customWidth="1"/>
    <col min="3763" max="3763" width="4.875" customWidth="1"/>
    <col min="3764" max="3764" width="4.375" customWidth="1"/>
    <col min="3765" max="3765" width="8.75" customWidth="1"/>
    <col min="3766" max="3766" width="14.375" customWidth="1"/>
    <col min="3767" max="3767" width="3.125" customWidth="1"/>
    <col min="3768" max="3768" width="14.375" customWidth="1"/>
    <col min="3769" max="3769" width="10.5" customWidth="1"/>
    <col min="3770" max="3770" width="5.125" customWidth="1"/>
    <col min="3771" max="3771" width="5.25" customWidth="1"/>
    <col min="3772" max="3772" width="10.5" customWidth="1"/>
    <col min="3773" max="3773" width="2.5" customWidth="1"/>
    <col min="4009" max="4009" width="2.5" customWidth="1"/>
    <col min="4010" max="4010" width="4.375" customWidth="1"/>
    <col min="4011" max="4011" width="8.75" customWidth="1"/>
    <col min="4012" max="4012" width="14.375" customWidth="1"/>
    <col min="4013" max="4013" width="3.125" customWidth="1"/>
    <col min="4014" max="4014" width="14.375" customWidth="1"/>
    <col min="4015" max="4015" width="10.5" customWidth="1"/>
    <col min="4016" max="4017" width="5.125" customWidth="1"/>
    <col min="4018" max="4018" width="10.5" customWidth="1"/>
    <col min="4019" max="4019" width="4.875" customWidth="1"/>
    <col min="4020" max="4020" width="4.375" customWidth="1"/>
    <col min="4021" max="4021" width="8.75" customWidth="1"/>
    <col min="4022" max="4022" width="14.375" customWidth="1"/>
    <col min="4023" max="4023" width="3.125" customWidth="1"/>
    <col min="4024" max="4024" width="14.375" customWidth="1"/>
    <col min="4025" max="4025" width="10.5" customWidth="1"/>
    <col min="4026" max="4026" width="5.125" customWidth="1"/>
    <col min="4027" max="4027" width="5.25" customWidth="1"/>
    <col min="4028" max="4028" width="10.5" customWidth="1"/>
    <col min="4029" max="4029" width="2.5" customWidth="1"/>
    <col min="4265" max="4265" width="2.5" customWidth="1"/>
    <col min="4266" max="4266" width="4.375" customWidth="1"/>
    <col min="4267" max="4267" width="8.75" customWidth="1"/>
    <col min="4268" max="4268" width="14.375" customWidth="1"/>
    <col min="4269" max="4269" width="3.125" customWidth="1"/>
    <col min="4270" max="4270" width="14.375" customWidth="1"/>
    <col min="4271" max="4271" width="10.5" customWidth="1"/>
    <col min="4272" max="4273" width="5.125" customWidth="1"/>
    <col min="4274" max="4274" width="10.5" customWidth="1"/>
    <col min="4275" max="4275" width="4.875" customWidth="1"/>
    <col min="4276" max="4276" width="4.375" customWidth="1"/>
    <col min="4277" max="4277" width="8.75" customWidth="1"/>
    <col min="4278" max="4278" width="14.375" customWidth="1"/>
    <col min="4279" max="4279" width="3.125" customWidth="1"/>
    <col min="4280" max="4280" width="14.375" customWidth="1"/>
    <col min="4281" max="4281" width="10.5" customWidth="1"/>
    <col min="4282" max="4282" width="5.125" customWidth="1"/>
    <col min="4283" max="4283" width="5.25" customWidth="1"/>
    <col min="4284" max="4284" width="10.5" customWidth="1"/>
    <col min="4285" max="4285" width="2.5" customWidth="1"/>
    <col min="4521" max="4521" width="2.5" customWidth="1"/>
    <col min="4522" max="4522" width="4.375" customWidth="1"/>
    <col min="4523" max="4523" width="8.75" customWidth="1"/>
    <col min="4524" max="4524" width="14.375" customWidth="1"/>
    <col min="4525" max="4525" width="3.125" customWidth="1"/>
    <col min="4526" max="4526" width="14.375" customWidth="1"/>
    <col min="4527" max="4527" width="10.5" customWidth="1"/>
    <col min="4528" max="4529" width="5.125" customWidth="1"/>
    <col min="4530" max="4530" width="10.5" customWidth="1"/>
    <col min="4531" max="4531" width="4.875" customWidth="1"/>
    <col min="4532" max="4532" width="4.375" customWidth="1"/>
    <col min="4533" max="4533" width="8.75" customWidth="1"/>
    <col min="4534" max="4534" width="14.375" customWidth="1"/>
    <col min="4535" max="4535" width="3.125" customWidth="1"/>
    <col min="4536" max="4536" width="14.375" customWidth="1"/>
    <col min="4537" max="4537" width="10.5" customWidth="1"/>
    <col min="4538" max="4538" width="5.125" customWidth="1"/>
    <col min="4539" max="4539" width="5.25" customWidth="1"/>
    <col min="4540" max="4540" width="10.5" customWidth="1"/>
    <col min="4541" max="4541" width="2.5" customWidth="1"/>
    <col min="4777" max="4777" width="2.5" customWidth="1"/>
    <col min="4778" max="4778" width="4.375" customWidth="1"/>
    <col min="4779" max="4779" width="8.75" customWidth="1"/>
    <col min="4780" max="4780" width="14.375" customWidth="1"/>
    <col min="4781" max="4781" width="3.125" customWidth="1"/>
    <col min="4782" max="4782" width="14.375" customWidth="1"/>
    <col min="4783" max="4783" width="10.5" customWidth="1"/>
    <col min="4784" max="4785" width="5.125" customWidth="1"/>
    <col min="4786" max="4786" width="10.5" customWidth="1"/>
    <col min="4787" max="4787" width="4.875" customWidth="1"/>
    <col min="4788" max="4788" width="4.375" customWidth="1"/>
    <col min="4789" max="4789" width="8.75" customWidth="1"/>
    <col min="4790" max="4790" width="14.375" customWidth="1"/>
    <col min="4791" max="4791" width="3.125" customWidth="1"/>
    <col min="4792" max="4792" width="14.375" customWidth="1"/>
    <col min="4793" max="4793" width="10.5" customWidth="1"/>
    <col min="4794" max="4794" width="5.125" customWidth="1"/>
    <col min="4795" max="4795" width="5.25" customWidth="1"/>
    <col min="4796" max="4796" width="10.5" customWidth="1"/>
    <col min="4797" max="4797" width="2.5" customWidth="1"/>
    <col min="5033" max="5033" width="2.5" customWidth="1"/>
    <col min="5034" max="5034" width="4.375" customWidth="1"/>
    <col min="5035" max="5035" width="8.75" customWidth="1"/>
    <col min="5036" max="5036" width="14.375" customWidth="1"/>
    <col min="5037" max="5037" width="3.125" customWidth="1"/>
    <col min="5038" max="5038" width="14.375" customWidth="1"/>
    <col min="5039" max="5039" width="10.5" customWidth="1"/>
    <col min="5040" max="5041" width="5.125" customWidth="1"/>
    <col min="5042" max="5042" width="10.5" customWidth="1"/>
    <col min="5043" max="5043" width="4.875" customWidth="1"/>
    <col min="5044" max="5044" width="4.375" customWidth="1"/>
    <col min="5045" max="5045" width="8.75" customWidth="1"/>
    <col min="5046" max="5046" width="14.375" customWidth="1"/>
    <col min="5047" max="5047" width="3.125" customWidth="1"/>
    <col min="5048" max="5048" width="14.375" customWidth="1"/>
    <col min="5049" max="5049" width="10.5" customWidth="1"/>
    <col min="5050" max="5050" width="5.125" customWidth="1"/>
    <col min="5051" max="5051" width="5.25" customWidth="1"/>
    <col min="5052" max="5052" width="10.5" customWidth="1"/>
    <col min="5053" max="5053" width="2.5" customWidth="1"/>
    <col min="5289" max="5289" width="2.5" customWidth="1"/>
    <col min="5290" max="5290" width="4.375" customWidth="1"/>
    <col min="5291" max="5291" width="8.75" customWidth="1"/>
    <col min="5292" max="5292" width="14.375" customWidth="1"/>
    <col min="5293" max="5293" width="3.125" customWidth="1"/>
    <col min="5294" max="5294" width="14.375" customWidth="1"/>
    <col min="5295" max="5295" width="10.5" customWidth="1"/>
    <col min="5296" max="5297" width="5.125" customWidth="1"/>
    <col min="5298" max="5298" width="10.5" customWidth="1"/>
    <col min="5299" max="5299" width="4.875" customWidth="1"/>
    <col min="5300" max="5300" width="4.375" customWidth="1"/>
    <col min="5301" max="5301" width="8.75" customWidth="1"/>
    <col min="5302" max="5302" width="14.375" customWidth="1"/>
    <col min="5303" max="5303" width="3.125" customWidth="1"/>
    <col min="5304" max="5304" width="14.375" customWidth="1"/>
    <col min="5305" max="5305" width="10.5" customWidth="1"/>
    <col min="5306" max="5306" width="5.125" customWidth="1"/>
    <col min="5307" max="5307" width="5.25" customWidth="1"/>
    <col min="5308" max="5308" width="10.5" customWidth="1"/>
    <col min="5309" max="5309" width="2.5" customWidth="1"/>
    <col min="5545" max="5545" width="2.5" customWidth="1"/>
    <col min="5546" max="5546" width="4.375" customWidth="1"/>
    <col min="5547" max="5547" width="8.75" customWidth="1"/>
    <col min="5548" max="5548" width="14.375" customWidth="1"/>
    <col min="5549" max="5549" width="3.125" customWidth="1"/>
    <col min="5550" max="5550" width="14.375" customWidth="1"/>
    <col min="5551" max="5551" width="10.5" customWidth="1"/>
    <col min="5552" max="5553" width="5.125" customWidth="1"/>
    <col min="5554" max="5554" width="10.5" customWidth="1"/>
    <col min="5555" max="5555" width="4.875" customWidth="1"/>
    <col min="5556" max="5556" width="4.375" customWidth="1"/>
    <col min="5557" max="5557" width="8.75" customWidth="1"/>
    <col min="5558" max="5558" width="14.375" customWidth="1"/>
    <col min="5559" max="5559" width="3.125" customWidth="1"/>
    <col min="5560" max="5560" width="14.375" customWidth="1"/>
    <col min="5561" max="5561" width="10.5" customWidth="1"/>
    <col min="5562" max="5562" width="5.125" customWidth="1"/>
    <col min="5563" max="5563" width="5.25" customWidth="1"/>
    <col min="5564" max="5564" width="10.5" customWidth="1"/>
    <col min="5565" max="5565" width="2.5" customWidth="1"/>
    <col min="5801" max="5801" width="2.5" customWidth="1"/>
    <col min="5802" max="5802" width="4.375" customWidth="1"/>
    <col min="5803" max="5803" width="8.75" customWidth="1"/>
    <col min="5804" max="5804" width="14.375" customWidth="1"/>
    <col min="5805" max="5805" width="3.125" customWidth="1"/>
    <col min="5806" max="5806" width="14.375" customWidth="1"/>
    <col min="5807" max="5807" width="10.5" customWidth="1"/>
    <col min="5808" max="5809" width="5.125" customWidth="1"/>
    <col min="5810" max="5810" width="10.5" customWidth="1"/>
    <col min="5811" max="5811" width="4.875" customWidth="1"/>
    <col min="5812" max="5812" width="4.375" customWidth="1"/>
    <col min="5813" max="5813" width="8.75" customWidth="1"/>
    <col min="5814" max="5814" width="14.375" customWidth="1"/>
    <col min="5815" max="5815" width="3.125" customWidth="1"/>
    <col min="5816" max="5816" width="14.375" customWidth="1"/>
    <col min="5817" max="5817" width="10.5" customWidth="1"/>
    <col min="5818" max="5818" width="5.125" customWidth="1"/>
    <col min="5819" max="5819" width="5.25" customWidth="1"/>
    <col min="5820" max="5820" width="10.5" customWidth="1"/>
    <col min="5821" max="5821" width="2.5" customWidth="1"/>
    <col min="6057" max="6057" width="2.5" customWidth="1"/>
    <col min="6058" max="6058" width="4.375" customWidth="1"/>
    <col min="6059" max="6059" width="8.75" customWidth="1"/>
    <col min="6060" max="6060" width="14.375" customWidth="1"/>
    <col min="6061" max="6061" width="3.125" customWidth="1"/>
    <col min="6062" max="6062" width="14.375" customWidth="1"/>
    <col min="6063" max="6063" width="10.5" customWidth="1"/>
    <col min="6064" max="6065" width="5.125" customWidth="1"/>
    <col min="6066" max="6066" width="10.5" customWidth="1"/>
    <col min="6067" max="6067" width="4.875" customWidth="1"/>
    <col min="6068" max="6068" width="4.375" customWidth="1"/>
    <col min="6069" max="6069" width="8.75" customWidth="1"/>
    <col min="6070" max="6070" width="14.375" customWidth="1"/>
    <col min="6071" max="6071" width="3.125" customWidth="1"/>
    <col min="6072" max="6072" width="14.375" customWidth="1"/>
    <col min="6073" max="6073" width="10.5" customWidth="1"/>
    <col min="6074" max="6074" width="5.125" customWidth="1"/>
    <col min="6075" max="6075" width="5.25" customWidth="1"/>
    <col min="6076" max="6076" width="10.5" customWidth="1"/>
    <col min="6077" max="6077" width="2.5" customWidth="1"/>
    <col min="6313" max="6313" width="2.5" customWidth="1"/>
    <col min="6314" max="6314" width="4.375" customWidth="1"/>
    <col min="6315" max="6315" width="8.75" customWidth="1"/>
    <col min="6316" max="6316" width="14.375" customWidth="1"/>
    <col min="6317" max="6317" width="3.125" customWidth="1"/>
    <col min="6318" max="6318" width="14.375" customWidth="1"/>
    <col min="6319" max="6319" width="10.5" customWidth="1"/>
    <col min="6320" max="6321" width="5.125" customWidth="1"/>
    <col min="6322" max="6322" width="10.5" customWidth="1"/>
    <col min="6323" max="6323" width="4.875" customWidth="1"/>
    <col min="6324" max="6324" width="4.375" customWidth="1"/>
    <col min="6325" max="6325" width="8.75" customWidth="1"/>
    <col min="6326" max="6326" width="14.375" customWidth="1"/>
    <col min="6327" max="6327" width="3.125" customWidth="1"/>
    <col min="6328" max="6328" width="14.375" customWidth="1"/>
    <col min="6329" max="6329" width="10.5" customWidth="1"/>
    <col min="6330" max="6330" width="5.125" customWidth="1"/>
    <col min="6331" max="6331" width="5.25" customWidth="1"/>
    <col min="6332" max="6332" width="10.5" customWidth="1"/>
    <col min="6333" max="6333" width="2.5" customWidth="1"/>
    <col min="6569" max="6569" width="2.5" customWidth="1"/>
    <col min="6570" max="6570" width="4.375" customWidth="1"/>
    <col min="6571" max="6571" width="8.75" customWidth="1"/>
    <col min="6572" max="6572" width="14.375" customWidth="1"/>
    <col min="6573" max="6573" width="3.125" customWidth="1"/>
    <col min="6574" max="6574" width="14.375" customWidth="1"/>
    <col min="6575" max="6575" width="10.5" customWidth="1"/>
    <col min="6576" max="6577" width="5.125" customWidth="1"/>
    <col min="6578" max="6578" width="10.5" customWidth="1"/>
    <col min="6579" max="6579" width="4.875" customWidth="1"/>
    <col min="6580" max="6580" width="4.375" customWidth="1"/>
    <col min="6581" max="6581" width="8.75" customWidth="1"/>
    <col min="6582" max="6582" width="14.375" customWidth="1"/>
    <col min="6583" max="6583" width="3.125" customWidth="1"/>
    <col min="6584" max="6584" width="14.375" customWidth="1"/>
    <col min="6585" max="6585" width="10.5" customWidth="1"/>
    <col min="6586" max="6586" width="5.125" customWidth="1"/>
    <col min="6587" max="6587" width="5.25" customWidth="1"/>
    <col min="6588" max="6588" width="10.5" customWidth="1"/>
    <col min="6589" max="6589" width="2.5" customWidth="1"/>
    <col min="6825" max="6825" width="2.5" customWidth="1"/>
    <col min="6826" max="6826" width="4.375" customWidth="1"/>
    <col min="6827" max="6827" width="8.75" customWidth="1"/>
    <col min="6828" max="6828" width="14.375" customWidth="1"/>
    <col min="6829" max="6829" width="3.125" customWidth="1"/>
    <col min="6830" max="6830" width="14.375" customWidth="1"/>
    <col min="6831" max="6831" width="10.5" customWidth="1"/>
    <col min="6832" max="6833" width="5.125" customWidth="1"/>
    <col min="6834" max="6834" width="10.5" customWidth="1"/>
    <col min="6835" max="6835" width="4.875" customWidth="1"/>
    <col min="6836" max="6836" width="4.375" customWidth="1"/>
    <col min="6837" max="6837" width="8.75" customWidth="1"/>
    <col min="6838" max="6838" width="14.375" customWidth="1"/>
    <col min="6839" max="6839" width="3.125" customWidth="1"/>
    <col min="6840" max="6840" width="14.375" customWidth="1"/>
    <col min="6841" max="6841" width="10.5" customWidth="1"/>
    <col min="6842" max="6842" width="5.125" customWidth="1"/>
    <col min="6843" max="6843" width="5.25" customWidth="1"/>
    <col min="6844" max="6844" width="10.5" customWidth="1"/>
    <col min="6845" max="6845" width="2.5" customWidth="1"/>
    <col min="7081" max="7081" width="2.5" customWidth="1"/>
    <col min="7082" max="7082" width="4.375" customWidth="1"/>
    <col min="7083" max="7083" width="8.75" customWidth="1"/>
    <col min="7084" max="7084" width="14.375" customWidth="1"/>
    <col min="7085" max="7085" width="3.125" customWidth="1"/>
    <col min="7086" max="7086" width="14.375" customWidth="1"/>
    <col min="7087" max="7087" width="10.5" customWidth="1"/>
    <col min="7088" max="7089" width="5.125" customWidth="1"/>
    <col min="7090" max="7090" width="10.5" customWidth="1"/>
    <col min="7091" max="7091" width="4.875" customWidth="1"/>
    <col min="7092" max="7092" width="4.375" customWidth="1"/>
    <col min="7093" max="7093" width="8.75" customWidth="1"/>
    <col min="7094" max="7094" width="14.375" customWidth="1"/>
    <col min="7095" max="7095" width="3.125" customWidth="1"/>
    <col min="7096" max="7096" width="14.375" customWidth="1"/>
    <col min="7097" max="7097" width="10.5" customWidth="1"/>
    <col min="7098" max="7098" width="5.125" customWidth="1"/>
    <col min="7099" max="7099" width="5.25" customWidth="1"/>
    <col min="7100" max="7100" width="10.5" customWidth="1"/>
    <col min="7101" max="7101" width="2.5" customWidth="1"/>
    <col min="7337" max="7337" width="2.5" customWidth="1"/>
    <col min="7338" max="7338" width="4.375" customWidth="1"/>
    <col min="7339" max="7339" width="8.75" customWidth="1"/>
    <col min="7340" max="7340" width="14.375" customWidth="1"/>
    <col min="7341" max="7341" width="3.125" customWidth="1"/>
    <col min="7342" max="7342" width="14.375" customWidth="1"/>
    <col min="7343" max="7343" width="10.5" customWidth="1"/>
    <col min="7344" max="7345" width="5.125" customWidth="1"/>
    <col min="7346" max="7346" width="10.5" customWidth="1"/>
    <col min="7347" max="7347" width="4.875" customWidth="1"/>
    <col min="7348" max="7348" width="4.375" customWidth="1"/>
    <col min="7349" max="7349" width="8.75" customWidth="1"/>
    <col min="7350" max="7350" width="14.375" customWidth="1"/>
    <col min="7351" max="7351" width="3.125" customWidth="1"/>
    <col min="7352" max="7352" width="14.375" customWidth="1"/>
    <col min="7353" max="7353" width="10.5" customWidth="1"/>
    <col min="7354" max="7354" width="5.125" customWidth="1"/>
    <col min="7355" max="7355" width="5.25" customWidth="1"/>
    <col min="7356" max="7356" width="10.5" customWidth="1"/>
    <col min="7357" max="7357" width="2.5" customWidth="1"/>
    <col min="7593" max="7593" width="2.5" customWidth="1"/>
    <col min="7594" max="7594" width="4.375" customWidth="1"/>
    <col min="7595" max="7595" width="8.75" customWidth="1"/>
    <col min="7596" max="7596" width="14.375" customWidth="1"/>
    <col min="7597" max="7597" width="3.125" customWidth="1"/>
    <col min="7598" max="7598" width="14.375" customWidth="1"/>
    <col min="7599" max="7599" width="10.5" customWidth="1"/>
    <col min="7600" max="7601" width="5.125" customWidth="1"/>
    <col min="7602" max="7602" width="10.5" customWidth="1"/>
    <col min="7603" max="7603" width="4.875" customWidth="1"/>
    <col min="7604" max="7604" width="4.375" customWidth="1"/>
    <col min="7605" max="7605" width="8.75" customWidth="1"/>
    <col min="7606" max="7606" width="14.375" customWidth="1"/>
    <col min="7607" max="7607" width="3.125" customWidth="1"/>
    <col min="7608" max="7608" width="14.375" customWidth="1"/>
    <col min="7609" max="7609" width="10.5" customWidth="1"/>
    <col min="7610" max="7610" width="5.125" customWidth="1"/>
    <col min="7611" max="7611" width="5.25" customWidth="1"/>
    <col min="7612" max="7612" width="10.5" customWidth="1"/>
    <col min="7613" max="7613" width="2.5" customWidth="1"/>
    <col min="7849" max="7849" width="2.5" customWidth="1"/>
    <col min="7850" max="7850" width="4.375" customWidth="1"/>
    <col min="7851" max="7851" width="8.75" customWidth="1"/>
    <col min="7852" max="7852" width="14.375" customWidth="1"/>
    <col min="7853" max="7853" width="3.125" customWidth="1"/>
    <col min="7854" max="7854" width="14.375" customWidth="1"/>
    <col min="7855" max="7855" width="10.5" customWidth="1"/>
    <col min="7856" max="7857" width="5.125" customWidth="1"/>
    <col min="7858" max="7858" width="10.5" customWidth="1"/>
    <col min="7859" max="7859" width="4.875" customWidth="1"/>
    <col min="7860" max="7860" width="4.375" customWidth="1"/>
    <col min="7861" max="7861" width="8.75" customWidth="1"/>
    <col min="7862" max="7862" width="14.375" customWidth="1"/>
    <col min="7863" max="7863" width="3.125" customWidth="1"/>
    <col min="7864" max="7864" width="14.375" customWidth="1"/>
    <col min="7865" max="7865" width="10.5" customWidth="1"/>
    <col min="7866" max="7866" width="5.125" customWidth="1"/>
    <col min="7867" max="7867" width="5.25" customWidth="1"/>
    <col min="7868" max="7868" width="10.5" customWidth="1"/>
    <col min="7869" max="7869" width="2.5" customWidth="1"/>
    <col min="8105" max="8105" width="2.5" customWidth="1"/>
    <col min="8106" max="8106" width="4.375" customWidth="1"/>
    <col min="8107" max="8107" width="8.75" customWidth="1"/>
    <col min="8108" max="8108" width="14.375" customWidth="1"/>
    <col min="8109" max="8109" width="3.125" customWidth="1"/>
    <col min="8110" max="8110" width="14.375" customWidth="1"/>
    <col min="8111" max="8111" width="10.5" customWidth="1"/>
    <col min="8112" max="8113" width="5.125" customWidth="1"/>
    <col min="8114" max="8114" width="10.5" customWidth="1"/>
    <col min="8115" max="8115" width="4.875" customWidth="1"/>
    <col min="8116" max="8116" width="4.375" customWidth="1"/>
    <col min="8117" max="8117" width="8.75" customWidth="1"/>
    <col min="8118" max="8118" width="14.375" customWidth="1"/>
    <col min="8119" max="8119" width="3.125" customWidth="1"/>
    <col min="8120" max="8120" width="14.375" customWidth="1"/>
    <col min="8121" max="8121" width="10.5" customWidth="1"/>
    <col min="8122" max="8122" width="5.125" customWidth="1"/>
    <col min="8123" max="8123" width="5.25" customWidth="1"/>
    <col min="8124" max="8124" width="10.5" customWidth="1"/>
    <col min="8125" max="8125" width="2.5" customWidth="1"/>
    <col min="8361" max="8361" width="2.5" customWidth="1"/>
    <col min="8362" max="8362" width="4.375" customWidth="1"/>
    <col min="8363" max="8363" width="8.75" customWidth="1"/>
    <col min="8364" max="8364" width="14.375" customWidth="1"/>
    <col min="8365" max="8365" width="3.125" customWidth="1"/>
    <col min="8366" max="8366" width="14.375" customWidth="1"/>
    <col min="8367" max="8367" width="10.5" customWidth="1"/>
    <col min="8368" max="8369" width="5.125" customWidth="1"/>
    <col min="8370" max="8370" width="10.5" customWidth="1"/>
    <col min="8371" max="8371" width="4.875" customWidth="1"/>
    <col min="8372" max="8372" width="4.375" customWidth="1"/>
    <col min="8373" max="8373" width="8.75" customWidth="1"/>
    <col min="8374" max="8374" width="14.375" customWidth="1"/>
    <col min="8375" max="8375" width="3.125" customWidth="1"/>
    <col min="8376" max="8376" width="14.375" customWidth="1"/>
    <col min="8377" max="8377" width="10.5" customWidth="1"/>
    <col min="8378" max="8378" width="5.125" customWidth="1"/>
    <col min="8379" max="8379" width="5.25" customWidth="1"/>
    <col min="8380" max="8380" width="10.5" customWidth="1"/>
    <col min="8381" max="8381" width="2.5" customWidth="1"/>
    <col min="8617" max="8617" width="2.5" customWidth="1"/>
    <col min="8618" max="8618" width="4.375" customWidth="1"/>
    <col min="8619" max="8619" width="8.75" customWidth="1"/>
    <col min="8620" max="8620" width="14.375" customWidth="1"/>
    <col min="8621" max="8621" width="3.125" customWidth="1"/>
    <col min="8622" max="8622" width="14.375" customWidth="1"/>
    <col min="8623" max="8623" width="10.5" customWidth="1"/>
    <col min="8624" max="8625" width="5.125" customWidth="1"/>
    <col min="8626" max="8626" width="10.5" customWidth="1"/>
    <col min="8627" max="8627" width="4.875" customWidth="1"/>
    <col min="8628" max="8628" width="4.375" customWidth="1"/>
    <col min="8629" max="8629" width="8.75" customWidth="1"/>
    <col min="8630" max="8630" width="14.375" customWidth="1"/>
    <col min="8631" max="8631" width="3.125" customWidth="1"/>
    <col min="8632" max="8632" width="14.375" customWidth="1"/>
    <col min="8633" max="8633" width="10.5" customWidth="1"/>
    <col min="8634" max="8634" width="5.125" customWidth="1"/>
    <col min="8635" max="8635" width="5.25" customWidth="1"/>
    <col min="8636" max="8636" width="10.5" customWidth="1"/>
    <col min="8637" max="8637" width="2.5" customWidth="1"/>
    <col min="8873" max="8873" width="2.5" customWidth="1"/>
    <col min="8874" max="8874" width="4.375" customWidth="1"/>
    <col min="8875" max="8875" width="8.75" customWidth="1"/>
    <col min="8876" max="8876" width="14.375" customWidth="1"/>
    <col min="8877" max="8877" width="3.125" customWidth="1"/>
    <col min="8878" max="8878" width="14.375" customWidth="1"/>
    <col min="8879" max="8879" width="10.5" customWidth="1"/>
    <col min="8880" max="8881" width="5.125" customWidth="1"/>
    <col min="8882" max="8882" width="10.5" customWidth="1"/>
    <col min="8883" max="8883" width="4.875" customWidth="1"/>
    <col min="8884" max="8884" width="4.375" customWidth="1"/>
    <col min="8885" max="8885" width="8.75" customWidth="1"/>
    <col min="8886" max="8886" width="14.375" customWidth="1"/>
    <col min="8887" max="8887" width="3.125" customWidth="1"/>
    <col min="8888" max="8888" width="14.375" customWidth="1"/>
    <col min="8889" max="8889" width="10.5" customWidth="1"/>
    <col min="8890" max="8890" width="5.125" customWidth="1"/>
    <col min="8891" max="8891" width="5.25" customWidth="1"/>
    <col min="8892" max="8892" width="10.5" customWidth="1"/>
    <col min="8893" max="8893" width="2.5" customWidth="1"/>
    <col min="9129" max="9129" width="2.5" customWidth="1"/>
    <col min="9130" max="9130" width="4.375" customWidth="1"/>
    <col min="9131" max="9131" width="8.75" customWidth="1"/>
    <col min="9132" max="9132" width="14.375" customWidth="1"/>
    <col min="9133" max="9133" width="3.125" customWidth="1"/>
    <col min="9134" max="9134" width="14.375" customWidth="1"/>
    <col min="9135" max="9135" width="10.5" customWidth="1"/>
    <col min="9136" max="9137" width="5.125" customWidth="1"/>
    <col min="9138" max="9138" width="10.5" customWidth="1"/>
    <col min="9139" max="9139" width="4.875" customWidth="1"/>
    <col min="9140" max="9140" width="4.375" customWidth="1"/>
    <col min="9141" max="9141" width="8.75" customWidth="1"/>
    <col min="9142" max="9142" width="14.375" customWidth="1"/>
    <col min="9143" max="9143" width="3.125" customWidth="1"/>
    <col min="9144" max="9144" width="14.375" customWidth="1"/>
    <col min="9145" max="9145" width="10.5" customWidth="1"/>
    <col min="9146" max="9146" width="5.125" customWidth="1"/>
    <col min="9147" max="9147" width="5.25" customWidth="1"/>
    <col min="9148" max="9148" width="10.5" customWidth="1"/>
    <col min="9149" max="9149" width="2.5" customWidth="1"/>
    <col min="9385" max="9385" width="2.5" customWidth="1"/>
    <col min="9386" max="9386" width="4.375" customWidth="1"/>
    <col min="9387" max="9387" width="8.75" customWidth="1"/>
    <col min="9388" max="9388" width="14.375" customWidth="1"/>
    <col min="9389" max="9389" width="3.125" customWidth="1"/>
    <col min="9390" max="9390" width="14.375" customWidth="1"/>
    <col min="9391" max="9391" width="10.5" customWidth="1"/>
    <col min="9392" max="9393" width="5.125" customWidth="1"/>
    <col min="9394" max="9394" width="10.5" customWidth="1"/>
    <col min="9395" max="9395" width="4.875" customWidth="1"/>
    <col min="9396" max="9396" width="4.375" customWidth="1"/>
    <col min="9397" max="9397" width="8.75" customWidth="1"/>
    <col min="9398" max="9398" width="14.375" customWidth="1"/>
    <col min="9399" max="9399" width="3.125" customWidth="1"/>
    <col min="9400" max="9400" width="14.375" customWidth="1"/>
    <col min="9401" max="9401" width="10.5" customWidth="1"/>
    <col min="9402" max="9402" width="5.125" customWidth="1"/>
    <col min="9403" max="9403" width="5.25" customWidth="1"/>
    <col min="9404" max="9404" width="10.5" customWidth="1"/>
    <col min="9405" max="9405" width="2.5" customWidth="1"/>
    <col min="9641" max="9641" width="2.5" customWidth="1"/>
    <col min="9642" max="9642" width="4.375" customWidth="1"/>
    <col min="9643" max="9643" width="8.75" customWidth="1"/>
    <col min="9644" max="9644" width="14.375" customWidth="1"/>
    <col min="9645" max="9645" width="3.125" customWidth="1"/>
    <col min="9646" max="9646" width="14.375" customWidth="1"/>
    <col min="9647" max="9647" width="10.5" customWidth="1"/>
    <col min="9648" max="9649" width="5.125" customWidth="1"/>
    <col min="9650" max="9650" width="10.5" customWidth="1"/>
    <col min="9651" max="9651" width="4.875" customWidth="1"/>
    <col min="9652" max="9652" width="4.375" customWidth="1"/>
    <col min="9653" max="9653" width="8.75" customWidth="1"/>
    <col min="9654" max="9654" width="14.375" customWidth="1"/>
    <col min="9655" max="9655" width="3.125" customWidth="1"/>
    <col min="9656" max="9656" width="14.375" customWidth="1"/>
    <col min="9657" max="9657" width="10.5" customWidth="1"/>
    <col min="9658" max="9658" width="5.125" customWidth="1"/>
    <col min="9659" max="9659" width="5.25" customWidth="1"/>
    <col min="9660" max="9660" width="10.5" customWidth="1"/>
    <col min="9661" max="9661" width="2.5" customWidth="1"/>
    <col min="9897" max="9897" width="2.5" customWidth="1"/>
    <col min="9898" max="9898" width="4.375" customWidth="1"/>
    <col min="9899" max="9899" width="8.75" customWidth="1"/>
    <col min="9900" max="9900" width="14.375" customWidth="1"/>
    <col min="9901" max="9901" width="3.125" customWidth="1"/>
    <col min="9902" max="9902" width="14.375" customWidth="1"/>
    <col min="9903" max="9903" width="10.5" customWidth="1"/>
    <col min="9904" max="9905" width="5.125" customWidth="1"/>
    <col min="9906" max="9906" width="10.5" customWidth="1"/>
    <col min="9907" max="9907" width="4.875" customWidth="1"/>
    <col min="9908" max="9908" width="4.375" customWidth="1"/>
    <col min="9909" max="9909" width="8.75" customWidth="1"/>
    <col min="9910" max="9910" width="14.375" customWidth="1"/>
    <col min="9911" max="9911" width="3.125" customWidth="1"/>
    <col min="9912" max="9912" width="14.375" customWidth="1"/>
    <col min="9913" max="9913" width="10.5" customWidth="1"/>
    <col min="9914" max="9914" width="5.125" customWidth="1"/>
    <col min="9915" max="9915" width="5.25" customWidth="1"/>
    <col min="9916" max="9916" width="10.5" customWidth="1"/>
    <col min="9917" max="9917" width="2.5" customWidth="1"/>
    <col min="10153" max="10153" width="2.5" customWidth="1"/>
    <col min="10154" max="10154" width="4.375" customWidth="1"/>
    <col min="10155" max="10155" width="8.75" customWidth="1"/>
    <col min="10156" max="10156" width="14.375" customWidth="1"/>
    <col min="10157" max="10157" width="3.125" customWidth="1"/>
    <col min="10158" max="10158" width="14.375" customWidth="1"/>
    <col min="10159" max="10159" width="10.5" customWidth="1"/>
    <col min="10160" max="10161" width="5.125" customWidth="1"/>
    <col min="10162" max="10162" width="10.5" customWidth="1"/>
    <col min="10163" max="10163" width="4.875" customWidth="1"/>
    <col min="10164" max="10164" width="4.375" customWidth="1"/>
    <col min="10165" max="10165" width="8.75" customWidth="1"/>
    <col min="10166" max="10166" width="14.375" customWidth="1"/>
    <col min="10167" max="10167" width="3.125" customWidth="1"/>
    <col min="10168" max="10168" width="14.375" customWidth="1"/>
    <col min="10169" max="10169" width="10.5" customWidth="1"/>
    <col min="10170" max="10170" width="5.125" customWidth="1"/>
    <col min="10171" max="10171" width="5.25" customWidth="1"/>
    <col min="10172" max="10172" width="10.5" customWidth="1"/>
    <col min="10173" max="10173" width="2.5" customWidth="1"/>
    <col min="10409" max="10409" width="2.5" customWidth="1"/>
    <col min="10410" max="10410" width="4.375" customWidth="1"/>
    <col min="10411" max="10411" width="8.75" customWidth="1"/>
    <col min="10412" max="10412" width="14.375" customWidth="1"/>
    <col min="10413" max="10413" width="3.125" customWidth="1"/>
    <col min="10414" max="10414" width="14.375" customWidth="1"/>
    <col min="10415" max="10415" width="10.5" customWidth="1"/>
    <col min="10416" max="10417" width="5.125" customWidth="1"/>
    <col min="10418" max="10418" width="10.5" customWidth="1"/>
    <col min="10419" max="10419" width="4.875" customWidth="1"/>
    <col min="10420" max="10420" width="4.375" customWidth="1"/>
    <col min="10421" max="10421" width="8.75" customWidth="1"/>
    <col min="10422" max="10422" width="14.375" customWidth="1"/>
    <col min="10423" max="10423" width="3.125" customWidth="1"/>
    <col min="10424" max="10424" width="14.375" customWidth="1"/>
    <col min="10425" max="10425" width="10.5" customWidth="1"/>
    <col min="10426" max="10426" width="5.125" customWidth="1"/>
    <col min="10427" max="10427" width="5.25" customWidth="1"/>
    <col min="10428" max="10428" width="10.5" customWidth="1"/>
    <col min="10429" max="10429" width="2.5" customWidth="1"/>
    <col min="10665" max="10665" width="2.5" customWidth="1"/>
    <col min="10666" max="10666" width="4.375" customWidth="1"/>
    <col min="10667" max="10667" width="8.75" customWidth="1"/>
    <col min="10668" max="10668" width="14.375" customWidth="1"/>
    <col min="10669" max="10669" width="3.125" customWidth="1"/>
    <col min="10670" max="10670" width="14.375" customWidth="1"/>
    <col min="10671" max="10671" width="10.5" customWidth="1"/>
    <col min="10672" max="10673" width="5.125" customWidth="1"/>
    <col min="10674" max="10674" width="10.5" customWidth="1"/>
    <col min="10675" max="10675" width="4.875" customWidth="1"/>
    <col min="10676" max="10676" width="4.375" customWidth="1"/>
    <col min="10677" max="10677" width="8.75" customWidth="1"/>
    <col min="10678" max="10678" width="14.375" customWidth="1"/>
    <col min="10679" max="10679" width="3.125" customWidth="1"/>
    <col min="10680" max="10680" width="14.375" customWidth="1"/>
    <col min="10681" max="10681" width="10.5" customWidth="1"/>
    <col min="10682" max="10682" width="5.125" customWidth="1"/>
    <col min="10683" max="10683" width="5.25" customWidth="1"/>
    <col min="10684" max="10684" width="10.5" customWidth="1"/>
    <col min="10685" max="10685" width="2.5" customWidth="1"/>
    <col min="10921" max="10921" width="2.5" customWidth="1"/>
    <col min="10922" max="10922" width="4.375" customWidth="1"/>
    <col min="10923" max="10923" width="8.75" customWidth="1"/>
    <col min="10924" max="10924" width="14.375" customWidth="1"/>
    <col min="10925" max="10925" width="3.125" customWidth="1"/>
    <col min="10926" max="10926" width="14.375" customWidth="1"/>
    <col min="10927" max="10927" width="10.5" customWidth="1"/>
    <col min="10928" max="10929" width="5.125" customWidth="1"/>
    <col min="10930" max="10930" width="10.5" customWidth="1"/>
    <col min="10931" max="10931" width="4.875" customWidth="1"/>
    <col min="10932" max="10932" width="4.375" customWidth="1"/>
    <col min="10933" max="10933" width="8.75" customWidth="1"/>
    <col min="10934" max="10934" width="14.375" customWidth="1"/>
    <col min="10935" max="10935" width="3.125" customWidth="1"/>
    <col min="10936" max="10936" width="14.375" customWidth="1"/>
    <col min="10937" max="10937" width="10.5" customWidth="1"/>
    <col min="10938" max="10938" width="5.125" customWidth="1"/>
    <col min="10939" max="10939" width="5.25" customWidth="1"/>
    <col min="10940" max="10940" width="10.5" customWidth="1"/>
    <col min="10941" max="10941" width="2.5" customWidth="1"/>
    <col min="11177" max="11177" width="2.5" customWidth="1"/>
    <col min="11178" max="11178" width="4.375" customWidth="1"/>
    <col min="11179" max="11179" width="8.75" customWidth="1"/>
    <col min="11180" max="11180" width="14.375" customWidth="1"/>
    <col min="11181" max="11181" width="3.125" customWidth="1"/>
    <col min="11182" max="11182" width="14.375" customWidth="1"/>
    <col min="11183" max="11183" width="10.5" customWidth="1"/>
    <col min="11184" max="11185" width="5.125" customWidth="1"/>
    <col min="11186" max="11186" width="10.5" customWidth="1"/>
    <col min="11187" max="11187" width="4.875" customWidth="1"/>
    <col min="11188" max="11188" width="4.375" customWidth="1"/>
    <col min="11189" max="11189" width="8.75" customWidth="1"/>
    <col min="11190" max="11190" width="14.375" customWidth="1"/>
    <col min="11191" max="11191" width="3.125" customWidth="1"/>
    <col min="11192" max="11192" width="14.375" customWidth="1"/>
    <col min="11193" max="11193" width="10.5" customWidth="1"/>
    <col min="11194" max="11194" width="5.125" customWidth="1"/>
    <col min="11195" max="11195" width="5.25" customWidth="1"/>
    <col min="11196" max="11196" width="10.5" customWidth="1"/>
    <col min="11197" max="11197" width="2.5" customWidth="1"/>
    <col min="11433" max="11433" width="2.5" customWidth="1"/>
    <col min="11434" max="11434" width="4.375" customWidth="1"/>
    <col min="11435" max="11435" width="8.75" customWidth="1"/>
    <col min="11436" max="11436" width="14.375" customWidth="1"/>
    <col min="11437" max="11437" width="3.125" customWidth="1"/>
    <col min="11438" max="11438" width="14.375" customWidth="1"/>
    <col min="11439" max="11439" width="10.5" customWidth="1"/>
    <col min="11440" max="11441" width="5.125" customWidth="1"/>
    <col min="11442" max="11442" width="10.5" customWidth="1"/>
    <col min="11443" max="11443" width="4.875" customWidth="1"/>
    <col min="11444" max="11444" width="4.375" customWidth="1"/>
    <col min="11445" max="11445" width="8.75" customWidth="1"/>
    <col min="11446" max="11446" width="14.375" customWidth="1"/>
    <col min="11447" max="11447" width="3.125" customWidth="1"/>
    <col min="11448" max="11448" width="14.375" customWidth="1"/>
    <col min="11449" max="11449" width="10.5" customWidth="1"/>
    <col min="11450" max="11450" width="5.125" customWidth="1"/>
    <col min="11451" max="11451" width="5.25" customWidth="1"/>
    <col min="11452" max="11452" width="10.5" customWidth="1"/>
    <col min="11453" max="11453" width="2.5" customWidth="1"/>
    <col min="11689" max="11689" width="2.5" customWidth="1"/>
    <col min="11690" max="11690" width="4.375" customWidth="1"/>
    <col min="11691" max="11691" width="8.75" customWidth="1"/>
    <col min="11692" max="11692" width="14.375" customWidth="1"/>
    <col min="11693" max="11693" width="3.125" customWidth="1"/>
    <col min="11694" max="11694" width="14.375" customWidth="1"/>
    <col min="11695" max="11695" width="10.5" customWidth="1"/>
    <col min="11696" max="11697" width="5.125" customWidth="1"/>
    <col min="11698" max="11698" width="10.5" customWidth="1"/>
    <col min="11699" max="11699" width="4.875" customWidth="1"/>
    <col min="11700" max="11700" width="4.375" customWidth="1"/>
    <col min="11701" max="11701" width="8.75" customWidth="1"/>
    <col min="11702" max="11702" width="14.375" customWidth="1"/>
    <col min="11703" max="11703" width="3.125" customWidth="1"/>
    <col min="11704" max="11704" width="14.375" customWidth="1"/>
    <col min="11705" max="11705" width="10.5" customWidth="1"/>
    <col min="11706" max="11706" width="5.125" customWidth="1"/>
    <col min="11707" max="11707" width="5.25" customWidth="1"/>
    <col min="11708" max="11708" width="10.5" customWidth="1"/>
    <col min="11709" max="11709" width="2.5" customWidth="1"/>
    <col min="11945" max="11945" width="2.5" customWidth="1"/>
    <col min="11946" max="11946" width="4.375" customWidth="1"/>
    <col min="11947" max="11947" width="8.75" customWidth="1"/>
    <col min="11948" max="11948" width="14.375" customWidth="1"/>
    <col min="11949" max="11949" width="3.125" customWidth="1"/>
    <col min="11950" max="11950" width="14.375" customWidth="1"/>
    <col min="11951" max="11951" width="10.5" customWidth="1"/>
    <col min="11952" max="11953" width="5.125" customWidth="1"/>
    <col min="11954" max="11954" width="10.5" customWidth="1"/>
    <col min="11955" max="11955" width="4.875" customWidth="1"/>
    <col min="11956" max="11956" width="4.375" customWidth="1"/>
    <col min="11957" max="11957" width="8.75" customWidth="1"/>
    <col min="11958" max="11958" width="14.375" customWidth="1"/>
    <col min="11959" max="11959" width="3.125" customWidth="1"/>
    <col min="11960" max="11960" width="14.375" customWidth="1"/>
    <col min="11961" max="11961" width="10.5" customWidth="1"/>
    <col min="11962" max="11962" width="5.125" customWidth="1"/>
    <col min="11963" max="11963" width="5.25" customWidth="1"/>
    <col min="11964" max="11964" width="10.5" customWidth="1"/>
    <col min="11965" max="11965" width="2.5" customWidth="1"/>
    <col min="12201" max="12201" width="2.5" customWidth="1"/>
    <col min="12202" max="12202" width="4.375" customWidth="1"/>
    <col min="12203" max="12203" width="8.75" customWidth="1"/>
    <col min="12204" max="12204" width="14.375" customWidth="1"/>
    <col min="12205" max="12205" width="3.125" customWidth="1"/>
    <col min="12206" max="12206" width="14.375" customWidth="1"/>
    <col min="12207" max="12207" width="10.5" customWidth="1"/>
    <col min="12208" max="12209" width="5.125" customWidth="1"/>
    <col min="12210" max="12210" width="10.5" customWidth="1"/>
    <col min="12211" max="12211" width="4.875" customWidth="1"/>
    <col min="12212" max="12212" width="4.375" customWidth="1"/>
    <col min="12213" max="12213" width="8.75" customWidth="1"/>
    <col min="12214" max="12214" width="14.375" customWidth="1"/>
    <col min="12215" max="12215" width="3.125" customWidth="1"/>
    <col min="12216" max="12216" width="14.375" customWidth="1"/>
    <col min="12217" max="12217" width="10.5" customWidth="1"/>
    <col min="12218" max="12218" width="5.125" customWidth="1"/>
    <col min="12219" max="12219" width="5.25" customWidth="1"/>
    <col min="12220" max="12220" width="10.5" customWidth="1"/>
    <col min="12221" max="12221" width="2.5" customWidth="1"/>
    <col min="12457" max="12457" width="2.5" customWidth="1"/>
    <col min="12458" max="12458" width="4.375" customWidth="1"/>
    <col min="12459" max="12459" width="8.75" customWidth="1"/>
    <col min="12460" max="12460" width="14.375" customWidth="1"/>
    <col min="12461" max="12461" width="3.125" customWidth="1"/>
    <col min="12462" max="12462" width="14.375" customWidth="1"/>
    <col min="12463" max="12463" width="10.5" customWidth="1"/>
    <col min="12464" max="12465" width="5.125" customWidth="1"/>
    <col min="12466" max="12466" width="10.5" customWidth="1"/>
    <col min="12467" max="12467" width="4.875" customWidth="1"/>
    <col min="12468" max="12468" width="4.375" customWidth="1"/>
    <col min="12469" max="12469" width="8.75" customWidth="1"/>
    <col min="12470" max="12470" width="14.375" customWidth="1"/>
    <col min="12471" max="12471" width="3.125" customWidth="1"/>
    <col min="12472" max="12472" width="14.375" customWidth="1"/>
    <col min="12473" max="12473" width="10.5" customWidth="1"/>
    <col min="12474" max="12474" width="5.125" customWidth="1"/>
    <col min="12475" max="12475" width="5.25" customWidth="1"/>
    <col min="12476" max="12476" width="10.5" customWidth="1"/>
    <col min="12477" max="12477" width="2.5" customWidth="1"/>
    <col min="12713" max="12713" width="2.5" customWidth="1"/>
    <col min="12714" max="12714" width="4.375" customWidth="1"/>
    <col min="12715" max="12715" width="8.75" customWidth="1"/>
    <col min="12716" max="12716" width="14.375" customWidth="1"/>
    <col min="12717" max="12717" width="3.125" customWidth="1"/>
    <col min="12718" max="12718" width="14.375" customWidth="1"/>
    <col min="12719" max="12719" width="10.5" customWidth="1"/>
    <col min="12720" max="12721" width="5.125" customWidth="1"/>
    <col min="12722" max="12722" width="10.5" customWidth="1"/>
    <col min="12723" max="12723" width="4.875" customWidth="1"/>
    <col min="12724" max="12724" width="4.375" customWidth="1"/>
    <col min="12725" max="12725" width="8.75" customWidth="1"/>
    <col min="12726" max="12726" width="14.375" customWidth="1"/>
    <col min="12727" max="12727" width="3.125" customWidth="1"/>
    <col min="12728" max="12728" width="14.375" customWidth="1"/>
    <col min="12729" max="12729" width="10.5" customWidth="1"/>
    <col min="12730" max="12730" width="5.125" customWidth="1"/>
    <col min="12731" max="12731" width="5.25" customWidth="1"/>
    <col min="12732" max="12732" width="10.5" customWidth="1"/>
    <col min="12733" max="12733" width="2.5" customWidth="1"/>
    <col min="12969" max="12969" width="2.5" customWidth="1"/>
    <col min="12970" max="12970" width="4.375" customWidth="1"/>
    <col min="12971" max="12971" width="8.75" customWidth="1"/>
    <col min="12972" max="12972" width="14.375" customWidth="1"/>
    <col min="12973" max="12973" width="3.125" customWidth="1"/>
    <col min="12974" max="12974" width="14.375" customWidth="1"/>
    <col min="12975" max="12975" width="10.5" customWidth="1"/>
    <col min="12976" max="12977" width="5.125" customWidth="1"/>
    <col min="12978" max="12978" width="10.5" customWidth="1"/>
    <col min="12979" max="12979" width="4.875" customWidth="1"/>
    <col min="12980" max="12980" width="4.375" customWidth="1"/>
    <col min="12981" max="12981" width="8.75" customWidth="1"/>
    <col min="12982" max="12982" width="14.375" customWidth="1"/>
    <col min="12983" max="12983" width="3.125" customWidth="1"/>
    <col min="12984" max="12984" width="14.375" customWidth="1"/>
    <col min="12985" max="12985" width="10.5" customWidth="1"/>
    <col min="12986" max="12986" width="5.125" customWidth="1"/>
    <col min="12987" max="12987" width="5.25" customWidth="1"/>
    <col min="12988" max="12988" width="10.5" customWidth="1"/>
    <col min="12989" max="12989" width="2.5" customWidth="1"/>
    <col min="13225" max="13225" width="2.5" customWidth="1"/>
    <col min="13226" max="13226" width="4.375" customWidth="1"/>
    <col min="13227" max="13227" width="8.75" customWidth="1"/>
    <col min="13228" max="13228" width="14.375" customWidth="1"/>
    <col min="13229" max="13229" width="3.125" customWidth="1"/>
    <col min="13230" max="13230" width="14.375" customWidth="1"/>
    <col min="13231" max="13231" width="10.5" customWidth="1"/>
    <col min="13232" max="13233" width="5.125" customWidth="1"/>
    <col min="13234" max="13234" width="10.5" customWidth="1"/>
    <col min="13235" max="13235" width="4.875" customWidth="1"/>
    <col min="13236" max="13236" width="4.375" customWidth="1"/>
    <col min="13237" max="13237" width="8.75" customWidth="1"/>
    <col min="13238" max="13238" width="14.375" customWidth="1"/>
    <col min="13239" max="13239" width="3.125" customWidth="1"/>
    <col min="13240" max="13240" width="14.375" customWidth="1"/>
    <col min="13241" max="13241" width="10.5" customWidth="1"/>
    <col min="13242" max="13242" width="5.125" customWidth="1"/>
    <col min="13243" max="13243" width="5.25" customWidth="1"/>
    <col min="13244" max="13244" width="10.5" customWidth="1"/>
    <col min="13245" max="13245" width="2.5" customWidth="1"/>
    <col min="13481" max="13481" width="2.5" customWidth="1"/>
    <col min="13482" max="13482" width="4.375" customWidth="1"/>
    <col min="13483" max="13483" width="8.75" customWidth="1"/>
    <col min="13484" max="13484" width="14.375" customWidth="1"/>
    <col min="13485" max="13485" width="3.125" customWidth="1"/>
    <col min="13486" max="13486" width="14.375" customWidth="1"/>
    <col min="13487" max="13487" width="10.5" customWidth="1"/>
    <col min="13488" max="13489" width="5.125" customWidth="1"/>
    <col min="13490" max="13490" width="10.5" customWidth="1"/>
    <col min="13491" max="13491" width="4.875" customWidth="1"/>
    <col min="13492" max="13492" width="4.375" customWidth="1"/>
    <col min="13493" max="13493" width="8.75" customWidth="1"/>
    <col min="13494" max="13494" width="14.375" customWidth="1"/>
    <col min="13495" max="13495" width="3.125" customWidth="1"/>
    <col min="13496" max="13496" width="14.375" customWidth="1"/>
    <col min="13497" max="13497" width="10.5" customWidth="1"/>
    <col min="13498" max="13498" width="5.125" customWidth="1"/>
    <col min="13499" max="13499" width="5.25" customWidth="1"/>
    <col min="13500" max="13500" width="10.5" customWidth="1"/>
    <col min="13501" max="13501" width="2.5" customWidth="1"/>
    <col min="13737" max="13737" width="2.5" customWidth="1"/>
    <col min="13738" max="13738" width="4.375" customWidth="1"/>
    <col min="13739" max="13739" width="8.75" customWidth="1"/>
    <col min="13740" max="13740" width="14.375" customWidth="1"/>
    <col min="13741" max="13741" width="3.125" customWidth="1"/>
    <col min="13742" max="13742" width="14.375" customWidth="1"/>
    <col min="13743" max="13743" width="10.5" customWidth="1"/>
    <col min="13744" max="13745" width="5.125" customWidth="1"/>
    <col min="13746" max="13746" width="10.5" customWidth="1"/>
    <col min="13747" max="13747" width="4.875" customWidth="1"/>
    <col min="13748" max="13748" width="4.375" customWidth="1"/>
    <col min="13749" max="13749" width="8.75" customWidth="1"/>
    <col min="13750" max="13750" width="14.375" customWidth="1"/>
    <col min="13751" max="13751" width="3.125" customWidth="1"/>
    <col min="13752" max="13752" width="14.375" customWidth="1"/>
    <col min="13753" max="13753" width="10.5" customWidth="1"/>
    <col min="13754" max="13754" width="5.125" customWidth="1"/>
    <col min="13755" max="13755" width="5.25" customWidth="1"/>
    <col min="13756" max="13756" width="10.5" customWidth="1"/>
    <col min="13757" max="13757" width="2.5" customWidth="1"/>
    <col min="13993" max="13993" width="2.5" customWidth="1"/>
    <col min="13994" max="13994" width="4.375" customWidth="1"/>
    <col min="13995" max="13995" width="8.75" customWidth="1"/>
    <col min="13996" max="13996" width="14.375" customWidth="1"/>
    <col min="13997" max="13997" width="3.125" customWidth="1"/>
    <col min="13998" max="13998" width="14.375" customWidth="1"/>
    <col min="13999" max="13999" width="10.5" customWidth="1"/>
    <col min="14000" max="14001" width="5.125" customWidth="1"/>
    <col min="14002" max="14002" width="10.5" customWidth="1"/>
    <col min="14003" max="14003" width="4.875" customWidth="1"/>
    <col min="14004" max="14004" width="4.375" customWidth="1"/>
    <col min="14005" max="14005" width="8.75" customWidth="1"/>
    <col min="14006" max="14006" width="14.375" customWidth="1"/>
    <col min="14007" max="14007" width="3.125" customWidth="1"/>
    <col min="14008" max="14008" width="14.375" customWidth="1"/>
    <col min="14009" max="14009" width="10.5" customWidth="1"/>
    <col min="14010" max="14010" width="5.125" customWidth="1"/>
    <col min="14011" max="14011" width="5.25" customWidth="1"/>
    <col min="14012" max="14012" width="10.5" customWidth="1"/>
    <col min="14013" max="14013" width="2.5" customWidth="1"/>
    <col min="14249" max="14249" width="2.5" customWidth="1"/>
    <col min="14250" max="14250" width="4.375" customWidth="1"/>
    <col min="14251" max="14251" width="8.75" customWidth="1"/>
    <col min="14252" max="14252" width="14.375" customWidth="1"/>
    <col min="14253" max="14253" width="3.125" customWidth="1"/>
    <col min="14254" max="14254" width="14.375" customWidth="1"/>
    <col min="14255" max="14255" width="10.5" customWidth="1"/>
    <col min="14256" max="14257" width="5.125" customWidth="1"/>
    <col min="14258" max="14258" width="10.5" customWidth="1"/>
    <col min="14259" max="14259" width="4.875" customWidth="1"/>
    <col min="14260" max="14260" width="4.375" customWidth="1"/>
    <col min="14261" max="14261" width="8.75" customWidth="1"/>
    <col min="14262" max="14262" width="14.375" customWidth="1"/>
    <col min="14263" max="14263" width="3.125" customWidth="1"/>
    <col min="14264" max="14264" width="14.375" customWidth="1"/>
    <col min="14265" max="14265" width="10.5" customWidth="1"/>
    <col min="14266" max="14266" width="5.125" customWidth="1"/>
    <col min="14267" max="14267" width="5.25" customWidth="1"/>
    <col min="14268" max="14268" width="10.5" customWidth="1"/>
    <col min="14269" max="14269" width="2.5" customWidth="1"/>
    <col min="14505" max="14505" width="2.5" customWidth="1"/>
    <col min="14506" max="14506" width="4.375" customWidth="1"/>
    <col min="14507" max="14507" width="8.75" customWidth="1"/>
    <col min="14508" max="14508" width="14.375" customWidth="1"/>
    <col min="14509" max="14509" width="3.125" customWidth="1"/>
    <col min="14510" max="14510" width="14.375" customWidth="1"/>
    <col min="14511" max="14511" width="10.5" customWidth="1"/>
    <col min="14512" max="14513" width="5.125" customWidth="1"/>
    <col min="14514" max="14514" width="10.5" customWidth="1"/>
    <col min="14515" max="14515" width="4.875" customWidth="1"/>
    <col min="14516" max="14516" width="4.375" customWidth="1"/>
    <col min="14517" max="14517" width="8.75" customWidth="1"/>
    <col min="14518" max="14518" width="14.375" customWidth="1"/>
    <col min="14519" max="14519" width="3.125" customWidth="1"/>
    <col min="14520" max="14520" width="14.375" customWidth="1"/>
    <col min="14521" max="14521" width="10.5" customWidth="1"/>
    <col min="14522" max="14522" width="5.125" customWidth="1"/>
    <col min="14523" max="14523" width="5.25" customWidth="1"/>
    <col min="14524" max="14524" width="10.5" customWidth="1"/>
    <col min="14525" max="14525" width="2.5" customWidth="1"/>
    <col min="14761" max="14761" width="2.5" customWidth="1"/>
    <col min="14762" max="14762" width="4.375" customWidth="1"/>
    <col min="14763" max="14763" width="8.75" customWidth="1"/>
    <col min="14764" max="14764" width="14.375" customWidth="1"/>
    <col min="14765" max="14765" width="3.125" customWidth="1"/>
    <col min="14766" max="14766" width="14.375" customWidth="1"/>
    <col min="14767" max="14767" width="10.5" customWidth="1"/>
    <col min="14768" max="14769" width="5.125" customWidth="1"/>
    <col min="14770" max="14770" width="10.5" customWidth="1"/>
    <col min="14771" max="14771" width="4.875" customWidth="1"/>
    <col min="14772" max="14772" width="4.375" customWidth="1"/>
    <col min="14773" max="14773" width="8.75" customWidth="1"/>
    <col min="14774" max="14774" width="14.375" customWidth="1"/>
    <col min="14775" max="14775" width="3.125" customWidth="1"/>
    <col min="14776" max="14776" width="14.375" customWidth="1"/>
    <col min="14777" max="14777" width="10.5" customWidth="1"/>
    <col min="14778" max="14778" width="5.125" customWidth="1"/>
    <col min="14779" max="14779" width="5.25" customWidth="1"/>
    <col min="14780" max="14780" width="10.5" customWidth="1"/>
    <col min="14781" max="14781" width="2.5" customWidth="1"/>
    <col min="15017" max="15017" width="2.5" customWidth="1"/>
    <col min="15018" max="15018" width="4.375" customWidth="1"/>
    <col min="15019" max="15019" width="8.75" customWidth="1"/>
    <col min="15020" max="15020" width="14.375" customWidth="1"/>
    <col min="15021" max="15021" width="3.125" customWidth="1"/>
    <col min="15022" max="15022" width="14.375" customWidth="1"/>
    <col min="15023" max="15023" width="10.5" customWidth="1"/>
    <col min="15024" max="15025" width="5.125" customWidth="1"/>
    <col min="15026" max="15026" width="10.5" customWidth="1"/>
    <col min="15027" max="15027" width="4.875" customWidth="1"/>
    <col min="15028" max="15028" width="4.375" customWidth="1"/>
    <col min="15029" max="15029" width="8.75" customWidth="1"/>
    <col min="15030" max="15030" width="14.375" customWidth="1"/>
    <col min="15031" max="15031" width="3.125" customWidth="1"/>
    <col min="15032" max="15032" width="14.375" customWidth="1"/>
    <col min="15033" max="15033" width="10.5" customWidth="1"/>
    <col min="15034" max="15034" width="5.125" customWidth="1"/>
    <col min="15035" max="15035" width="5.25" customWidth="1"/>
    <col min="15036" max="15036" width="10.5" customWidth="1"/>
    <col min="15037" max="15037" width="2.5" customWidth="1"/>
    <col min="15273" max="15273" width="2.5" customWidth="1"/>
    <col min="15274" max="15274" width="4.375" customWidth="1"/>
    <col min="15275" max="15275" width="8.75" customWidth="1"/>
    <col min="15276" max="15276" width="14.375" customWidth="1"/>
    <col min="15277" max="15277" width="3.125" customWidth="1"/>
    <col min="15278" max="15278" width="14.375" customWidth="1"/>
    <col min="15279" max="15279" width="10.5" customWidth="1"/>
    <col min="15280" max="15281" width="5.125" customWidth="1"/>
    <col min="15282" max="15282" width="10.5" customWidth="1"/>
    <col min="15283" max="15283" width="4.875" customWidth="1"/>
    <col min="15284" max="15284" width="4.375" customWidth="1"/>
    <col min="15285" max="15285" width="8.75" customWidth="1"/>
    <col min="15286" max="15286" width="14.375" customWidth="1"/>
    <col min="15287" max="15287" width="3.125" customWidth="1"/>
    <col min="15288" max="15288" width="14.375" customWidth="1"/>
    <col min="15289" max="15289" width="10.5" customWidth="1"/>
    <col min="15290" max="15290" width="5.125" customWidth="1"/>
    <col min="15291" max="15291" width="5.25" customWidth="1"/>
    <col min="15292" max="15292" width="10.5" customWidth="1"/>
    <col min="15293" max="15293" width="2.5" customWidth="1"/>
    <col min="15529" max="15529" width="2.5" customWidth="1"/>
    <col min="15530" max="15530" width="4.375" customWidth="1"/>
    <col min="15531" max="15531" width="8.75" customWidth="1"/>
    <col min="15532" max="15532" width="14.375" customWidth="1"/>
    <col min="15533" max="15533" width="3.125" customWidth="1"/>
    <col min="15534" max="15534" width="14.375" customWidth="1"/>
    <col min="15535" max="15535" width="10.5" customWidth="1"/>
    <col min="15536" max="15537" width="5.125" customWidth="1"/>
    <col min="15538" max="15538" width="10.5" customWidth="1"/>
    <col min="15539" max="15539" width="4.875" customWidth="1"/>
    <col min="15540" max="15540" width="4.375" customWidth="1"/>
    <col min="15541" max="15541" width="8.75" customWidth="1"/>
    <col min="15542" max="15542" width="14.375" customWidth="1"/>
    <col min="15543" max="15543" width="3.125" customWidth="1"/>
    <col min="15544" max="15544" width="14.375" customWidth="1"/>
    <col min="15545" max="15545" width="10.5" customWidth="1"/>
    <col min="15546" max="15546" width="5.125" customWidth="1"/>
    <col min="15547" max="15547" width="5.25" customWidth="1"/>
    <col min="15548" max="15548" width="10.5" customWidth="1"/>
    <col min="15549" max="15549" width="2.5" customWidth="1"/>
    <col min="15785" max="15785" width="2.5" customWidth="1"/>
    <col min="15786" max="15786" width="4.375" customWidth="1"/>
    <col min="15787" max="15787" width="8.75" customWidth="1"/>
    <col min="15788" max="15788" width="14.375" customWidth="1"/>
    <col min="15789" max="15789" width="3.125" customWidth="1"/>
    <col min="15790" max="15790" width="14.375" customWidth="1"/>
    <col min="15791" max="15791" width="10.5" customWidth="1"/>
    <col min="15792" max="15793" width="5.125" customWidth="1"/>
    <col min="15794" max="15794" width="10.5" customWidth="1"/>
    <col min="15795" max="15795" width="4.875" customWidth="1"/>
    <col min="15796" max="15796" width="4.375" customWidth="1"/>
    <col min="15797" max="15797" width="8.75" customWidth="1"/>
    <col min="15798" max="15798" width="14.375" customWidth="1"/>
    <col min="15799" max="15799" width="3.125" customWidth="1"/>
    <col min="15800" max="15800" width="14.375" customWidth="1"/>
    <col min="15801" max="15801" width="10.5" customWidth="1"/>
    <col min="15802" max="15802" width="5.125" customWidth="1"/>
    <col min="15803" max="15803" width="5.25" customWidth="1"/>
    <col min="15804" max="15804" width="10.5" customWidth="1"/>
    <col min="15805" max="15805" width="2.5" customWidth="1"/>
    <col min="16041" max="16041" width="2.5" customWidth="1"/>
    <col min="16042" max="16042" width="4.375" customWidth="1"/>
    <col min="16043" max="16043" width="8.75" customWidth="1"/>
    <col min="16044" max="16044" width="14.375" customWidth="1"/>
    <col min="16045" max="16045" width="3.125" customWidth="1"/>
    <col min="16046" max="16046" width="14.375" customWidth="1"/>
    <col min="16047" max="16047" width="10.5" customWidth="1"/>
    <col min="16048" max="16049" width="5.125" customWidth="1"/>
    <col min="16050" max="16050" width="10.5" customWidth="1"/>
    <col min="16051" max="16051" width="4.875" customWidth="1"/>
    <col min="16052" max="16052" width="4.375" customWidth="1"/>
    <col min="16053" max="16053" width="8.75" customWidth="1"/>
    <col min="16054" max="16054" width="14.375" customWidth="1"/>
    <col min="16055" max="16055" width="3.125" customWidth="1"/>
    <col min="16056" max="16056" width="14.375" customWidth="1"/>
    <col min="16057" max="16057" width="10.5" customWidth="1"/>
    <col min="16058" max="16058" width="5.125" customWidth="1"/>
    <col min="16059" max="16059" width="5.25" customWidth="1"/>
    <col min="16060" max="16060" width="10.5" customWidth="1"/>
    <col min="16061" max="16061" width="2.5" customWidth="1"/>
  </cols>
  <sheetData>
    <row r="1" spans="2:28" ht="11.25" customHeight="1" thickBot="1" x14ac:dyDescent="0.2">
      <c r="B1" s="80"/>
      <c r="C1" s="1"/>
      <c r="D1" s="81"/>
      <c r="E1" s="81"/>
      <c r="F1" s="81"/>
      <c r="G1" s="81"/>
      <c r="H1" s="81"/>
      <c r="I1" s="81"/>
      <c r="J1" s="81"/>
      <c r="K1" s="4"/>
      <c r="L1" s="81"/>
      <c r="M1" s="7"/>
      <c r="N1" s="81"/>
      <c r="O1" s="81"/>
      <c r="P1" s="81"/>
      <c r="Q1" s="81"/>
      <c r="R1" s="81"/>
      <c r="S1" s="81"/>
    </row>
    <row r="2" spans="2:28" ht="61.5" customHeight="1" thickTop="1" thickBot="1" x14ac:dyDescent="0.2">
      <c r="B2" s="202" t="s">
        <v>109</v>
      </c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4"/>
    </row>
    <row r="3" spans="2:28" ht="21.75" customHeight="1" thickTop="1" x14ac:dyDescent="0.15"/>
    <row r="4" spans="2:28" ht="30" customHeight="1" x14ac:dyDescent="0.15">
      <c r="B4" s="205" t="s">
        <v>20</v>
      </c>
      <c r="C4" s="206"/>
      <c r="D4" s="206"/>
      <c r="E4" s="206"/>
      <c r="F4" s="206"/>
      <c r="G4" s="206"/>
      <c r="H4" s="208" t="s">
        <v>60</v>
      </c>
      <c r="I4" s="208"/>
      <c r="J4" s="209" t="s">
        <v>89</v>
      </c>
      <c r="K4" s="209"/>
      <c r="L4" s="209"/>
      <c r="M4" s="209"/>
      <c r="N4" s="209"/>
      <c r="O4" s="209"/>
      <c r="P4" s="209"/>
      <c r="Q4" s="209"/>
      <c r="R4" s="209"/>
      <c r="S4" s="209"/>
    </row>
    <row r="5" spans="2:28" ht="9.75" customHeight="1" x14ac:dyDescent="0.15"/>
    <row r="6" spans="2:28" ht="29.25" customHeight="1" x14ac:dyDescent="0.15">
      <c r="B6" s="207" t="str">
        <f>H4</f>
        <v>1部リーグ</v>
      </c>
      <c r="C6" s="207"/>
      <c r="D6" s="207" t="s">
        <v>45</v>
      </c>
      <c r="E6" s="173"/>
      <c r="F6" s="173"/>
      <c r="G6" s="210" t="s">
        <v>128</v>
      </c>
      <c r="H6" s="211"/>
      <c r="I6" s="211"/>
      <c r="J6" s="82"/>
      <c r="K6" s="82"/>
      <c r="L6" s="207" t="str">
        <f>H4</f>
        <v>1部リーグ</v>
      </c>
      <c r="M6" s="207"/>
      <c r="N6" s="207" t="s">
        <v>45</v>
      </c>
      <c r="O6" s="173"/>
      <c r="P6" s="173"/>
      <c r="Q6" s="210" t="s">
        <v>127</v>
      </c>
      <c r="R6" s="211"/>
      <c r="S6" s="211"/>
      <c r="W6" s="184" t="s">
        <v>59</v>
      </c>
      <c r="X6" s="185"/>
      <c r="Y6" s="186"/>
      <c r="Z6" s="30"/>
      <c r="AA6" s="3"/>
      <c r="AB6" s="3"/>
    </row>
    <row r="7" spans="2:28" ht="15" customHeight="1" x14ac:dyDescent="0.15"/>
    <row r="8" spans="2:28" ht="29.25" customHeight="1" x14ac:dyDescent="0.15">
      <c r="B8" s="96"/>
      <c r="C8" s="97" t="s">
        <v>6</v>
      </c>
      <c r="D8" s="187" t="s">
        <v>7</v>
      </c>
      <c r="E8" s="188"/>
      <c r="F8" s="183"/>
      <c r="G8" s="187" t="s">
        <v>8</v>
      </c>
      <c r="H8" s="188"/>
      <c r="I8" s="189"/>
      <c r="J8" s="143"/>
      <c r="K8" s="143"/>
      <c r="L8" s="144"/>
      <c r="M8" s="145" t="s">
        <v>6</v>
      </c>
      <c r="N8" s="190" t="s">
        <v>7</v>
      </c>
      <c r="O8" s="191"/>
      <c r="P8" s="192"/>
      <c r="Q8" s="190" t="s">
        <v>8</v>
      </c>
      <c r="R8" s="191"/>
      <c r="S8" s="192"/>
      <c r="U8" s="5"/>
      <c r="V8" s="13" t="s">
        <v>70</v>
      </c>
      <c r="W8" s="36"/>
    </row>
    <row r="9" spans="2:28" ht="28.5" customHeight="1" x14ac:dyDescent="0.15">
      <c r="B9" s="32" t="s">
        <v>91</v>
      </c>
      <c r="C9" s="98">
        <v>0.41666666666666669</v>
      </c>
      <c r="D9" s="32" t="str">
        <f>V10</f>
        <v>サン・スポ</v>
      </c>
      <c r="E9" s="138" t="s">
        <v>92</v>
      </c>
      <c r="F9" s="32" t="str">
        <f>V12</f>
        <v>フロンティア</v>
      </c>
      <c r="G9" s="139" t="str">
        <f>V8</f>
        <v>桔梗</v>
      </c>
      <c r="H9" s="32" t="str">
        <f>V9</f>
        <v>ジュニ　ブルー</v>
      </c>
      <c r="I9" s="32" t="str">
        <f>V15</f>
        <v>日　吉</v>
      </c>
      <c r="J9" s="146"/>
      <c r="K9" s="146"/>
      <c r="L9" s="32" t="s">
        <v>0</v>
      </c>
      <c r="M9" s="98">
        <v>0.41666666666666669</v>
      </c>
      <c r="N9" s="32" t="str">
        <f>V8</f>
        <v>桔梗</v>
      </c>
      <c r="O9" s="138" t="s">
        <v>9</v>
      </c>
      <c r="P9" s="32" t="str">
        <f>V14</f>
        <v>スクール</v>
      </c>
      <c r="Q9" s="32" t="str">
        <f>V13</f>
        <v>プレイフルU-12</v>
      </c>
      <c r="R9" s="32" t="str">
        <f>V11</f>
        <v>ノース</v>
      </c>
      <c r="S9" s="32" t="str">
        <f>V10</f>
        <v>サン・スポ</v>
      </c>
      <c r="U9" s="5"/>
      <c r="V9" s="16" t="s">
        <v>112</v>
      </c>
      <c r="W9" s="36"/>
    </row>
    <row r="10" spans="2:28" ht="28.5" customHeight="1" x14ac:dyDescent="0.15">
      <c r="B10" s="32" t="s">
        <v>1</v>
      </c>
      <c r="C10" s="98">
        <v>0.4548611111111111</v>
      </c>
      <c r="D10" s="32" t="str">
        <f>V8</f>
        <v>桔梗</v>
      </c>
      <c r="E10" s="138" t="s">
        <v>9</v>
      </c>
      <c r="F10" s="142" t="str">
        <f>V9</f>
        <v>ジュニ　ブルー</v>
      </c>
      <c r="G10" s="32" t="str">
        <f>V10</f>
        <v>サン・スポ</v>
      </c>
      <c r="H10" s="32" t="str">
        <f>V15</f>
        <v>日　吉</v>
      </c>
      <c r="I10" s="32" t="str">
        <f>V12</f>
        <v>フロンティア</v>
      </c>
      <c r="J10" s="146"/>
      <c r="K10" s="146"/>
      <c r="L10" s="32" t="s">
        <v>1</v>
      </c>
      <c r="M10" s="98">
        <v>0.4548611111111111</v>
      </c>
      <c r="N10" s="32" t="str">
        <f>V10</f>
        <v>サン・スポ</v>
      </c>
      <c r="O10" s="138" t="s">
        <v>9</v>
      </c>
      <c r="P10" s="32" t="str">
        <f>V11</f>
        <v>ノース</v>
      </c>
      <c r="Q10" s="32" t="str">
        <f>V14</f>
        <v>スクール</v>
      </c>
      <c r="R10" s="32" t="str">
        <f>V8</f>
        <v>桔梗</v>
      </c>
      <c r="S10" s="32" t="str">
        <f>V13</f>
        <v>プレイフルU-12</v>
      </c>
      <c r="U10" s="5"/>
      <c r="V10" s="12" t="s">
        <v>117</v>
      </c>
      <c r="W10" s="36"/>
    </row>
    <row r="11" spans="2:28" ht="28.5" customHeight="1" x14ac:dyDescent="0.15">
      <c r="B11" s="32" t="s">
        <v>2</v>
      </c>
      <c r="C11" s="98">
        <v>0.49305555555555558</v>
      </c>
      <c r="D11" s="32" t="str">
        <f>V10</f>
        <v>サン・スポ</v>
      </c>
      <c r="E11" s="138" t="s">
        <v>9</v>
      </c>
      <c r="F11" s="32" t="str">
        <f>V15</f>
        <v>日　吉</v>
      </c>
      <c r="G11" s="32" t="str">
        <f>V11</f>
        <v>ノース</v>
      </c>
      <c r="H11" s="32" t="str">
        <f>V8</f>
        <v>桔梗</v>
      </c>
      <c r="I11" s="32" t="str">
        <f>V9</f>
        <v>ジュニ　ブルー</v>
      </c>
      <c r="J11" s="146"/>
      <c r="K11" s="146"/>
      <c r="L11" s="32" t="s">
        <v>2</v>
      </c>
      <c r="M11" s="220">
        <v>0.49305555555555558</v>
      </c>
      <c r="N11" s="12" t="str">
        <f>V13</f>
        <v>プレイフルU-12</v>
      </c>
      <c r="O11" s="221" t="s">
        <v>9</v>
      </c>
      <c r="P11" s="12" t="str">
        <f>V14</f>
        <v>スクール</v>
      </c>
      <c r="Q11" s="32" t="str">
        <f>V11</f>
        <v>ノース</v>
      </c>
      <c r="R11" s="32" t="str">
        <f>V9</f>
        <v>ジュニ　ブルー</v>
      </c>
      <c r="S11" s="32" t="str">
        <f>V8</f>
        <v>桔梗</v>
      </c>
      <c r="U11" s="5"/>
      <c r="V11" s="15" t="s">
        <v>56</v>
      </c>
      <c r="W11" s="36"/>
    </row>
    <row r="12" spans="2:28" ht="28.5" customHeight="1" x14ac:dyDescent="0.15">
      <c r="B12" s="32" t="s">
        <v>3</v>
      </c>
      <c r="C12" s="98">
        <v>0.53125</v>
      </c>
      <c r="D12" s="32" t="str">
        <f>V9</f>
        <v>ジュニ　ブルー</v>
      </c>
      <c r="E12" s="138" t="s">
        <v>9</v>
      </c>
      <c r="F12" s="32" t="str">
        <f>V12</f>
        <v>フロンティア</v>
      </c>
      <c r="G12" s="32" t="str">
        <f>V15</f>
        <v>日　吉</v>
      </c>
      <c r="H12" s="32" t="str">
        <f>V11</f>
        <v>ノース</v>
      </c>
      <c r="I12" s="32" t="str">
        <f>V8</f>
        <v>桔梗</v>
      </c>
      <c r="J12" s="146"/>
      <c r="K12" s="146"/>
      <c r="L12" s="32" t="s">
        <v>3</v>
      </c>
      <c r="M12" s="98">
        <v>0.53125</v>
      </c>
      <c r="N12" s="32" t="str">
        <f>V8</f>
        <v>桔梗</v>
      </c>
      <c r="O12" s="138" t="s">
        <v>9</v>
      </c>
      <c r="P12" s="32" t="str">
        <f>V11</f>
        <v>ノース</v>
      </c>
      <c r="Q12" s="32" t="str">
        <f>V10</f>
        <v>サン・スポ</v>
      </c>
      <c r="R12" s="32" t="str">
        <f>V14</f>
        <v>スクール</v>
      </c>
      <c r="S12" s="32" t="str">
        <f>V9</f>
        <v>ジュニ　ブルー</v>
      </c>
      <c r="U12" s="5"/>
      <c r="V12" s="26" t="s">
        <v>54</v>
      </c>
      <c r="W12" s="36"/>
    </row>
    <row r="13" spans="2:28" ht="28.5" customHeight="1" x14ac:dyDescent="0.15">
      <c r="B13" s="32" t="s">
        <v>4</v>
      </c>
      <c r="C13" s="98">
        <v>0.56944444444444442</v>
      </c>
      <c r="D13" s="32" t="str">
        <f>V11</f>
        <v>ノース</v>
      </c>
      <c r="E13" s="138" t="s">
        <v>9</v>
      </c>
      <c r="F13" s="32" t="str">
        <f>V15</f>
        <v>日　吉</v>
      </c>
      <c r="G13" s="32" t="str">
        <f>V9</f>
        <v>ジュニ　ブルー</v>
      </c>
      <c r="H13" s="32" t="str">
        <f>V12</f>
        <v>フロンティア</v>
      </c>
      <c r="I13" s="32" t="str">
        <f>V10</f>
        <v>サン・スポ</v>
      </c>
      <c r="J13" s="146"/>
      <c r="K13" s="146"/>
      <c r="L13" s="32" t="s">
        <v>4</v>
      </c>
      <c r="M13" s="98">
        <v>0.56944444444444442</v>
      </c>
      <c r="N13" s="32" t="str">
        <f>V9</f>
        <v>ジュニ　ブルー</v>
      </c>
      <c r="O13" s="138" t="s">
        <v>9</v>
      </c>
      <c r="P13" s="32" t="str">
        <f>V10</f>
        <v>サン・スポ</v>
      </c>
      <c r="Q13" s="32" t="str">
        <f>V8</f>
        <v>桔梗</v>
      </c>
      <c r="R13" s="32" t="str">
        <f>V13</f>
        <v>プレイフルU-12</v>
      </c>
      <c r="S13" s="32" t="str">
        <f>V11</f>
        <v>ノース</v>
      </c>
      <c r="U13" s="5"/>
      <c r="V13" s="17" t="s">
        <v>157</v>
      </c>
      <c r="W13" s="36"/>
    </row>
    <row r="14" spans="2:28" ht="28.5" customHeight="1" x14ac:dyDescent="0.15">
      <c r="B14" s="147"/>
      <c r="C14" s="147"/>
      <c r="D14" s="147"/>
      <c r="E14" s="147"/>
      <c r="F14" s="147"/>
      <c r="G14" s="147"/>
      <c r="H14" s="147"/>
      <c r="I14" s="147"/>
      <c r="J14" s="147"/>
      <c r="K14" s="147"/>
      <c r="L14" s="148"/>
      <c r="M14" s="148"/>
      <c r="N14" s="148"/>
      <c r="O14" s="148"/>
      <c r="P14" s="148"/>
      <c r="Q14" s="148"/>
      <c r="R14" s="148"/>
      <c r="S14" s="148"/>
      <c r="U14" s="5"/>
      <c r="V14" s="14" t="s">
        <v>55</v>
      </c>
      <c r="W14" s="83"/>
    </row>
    <row r="15" spans="2:28" ht="28.5" customHeight="1" x14ac:dyDescent="0.15">
      <c r="B15" s="36"/>
      <c r="C15" s="149"/>
      <c r="D15" s="136"/>
      <c r="E15" s="36"/>
      <c r="F15" s="136"/>
      <c r="G15" s="136"/>
      <c r="H15" s="136"/>
      <c r="I15" s="36"/>
      <c r="J15" s="147"/>
      <c r="K15" s="147"/>
      <c r="L15" s="148"/>
      <c r="M15" s="148"/>
      <c r="N15" s="148"/>
      <c r="O15" s="148"/>
      <c r="P15" s="148"/>
      <c r="Q15" s="148"/>
      <c r="R15" s="148"/>
      <c r="S15" s="148"/>
      <c r="U15" s="5"/>
      <c r="V15" s="18" t="s">
        <v>86</v>
      </c>
    </row>
    <row r="16" spans="2:28" ht="28.5" customHeight="1" x14ac:dyDescent="0.15">
      <c r="B16" s="36"/>
      <c r="C16" s="149"/>
      <c r="D16" s="136"/>
      <c r="E16" s="36"/>
      <c r="F16" s="136"/>
      <c r="G16" s="136"/>
      <c r="H16" s="136"/>
      <c r="I16" s="136"/>
      <c r="J16" s="147"/>
      <c r="K16" s="147"/>
      <c r="L16" s="36"/>
      <c r="M16" s="149"/>
      <c r="N16" s="36"/>
      <c r="O16" s="36"/>
      <c r="P16" s="36"/>
      <c r="Q16" s="36"/>
      <c r="R16" s="36"/>
      <c r="S16" s="36"/>
      <c r="U16" s="5"/>
      <c r="V16" s="21"/>
      <c r="X16" s="4"/>
    </row>
    <row r="17" spans="2:30" ht="28.5" customHeight="1" x14ac:dyDescent="0.15"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U17" s="5"/>
      <c r="V17" s="36"/>
    </row>
    <row r="18" spans="2:30" ht="28.5" customHeight="1" x14ac:dyDescent="0.15">
      <c r="B18" s="194" t="str">
        <f>H4</f>
        <v>1部リーグ</v>
      </c>
      <c r="C18" s="194"/>
      <c r="D18" s="194" t="s">
        <v>14</v>
      </c>
      <c r="E18" s="195"/>
      <c r="F18" s="195"/>
      <c r="G18" s="193" t="s">
        <v>102</v>
      </c>
      <c r="H18" s="193"/>
      <c r="I18" s="193"/>
      <c r="J18" s="84"/>
      <c r="K18" s="84"/>
      <c r="L18" s="194" t="str">
        <f>H4</f>
        <v>1部リーグ</v>
      </c>
      <c r="M18" s="194"/>
      <c r="N18" s="194" t="s">
        <v>45</v>
      </c>
      <c r="O18" s="195"/>
      <c r="P18" s="195"/>
      <c r="Q18" s="193" t="s">
        <v>103</v>
      </c>
      <c r="R18" s="193"/>
      <c r="S18" s="193"/>
      <c r="U18" s="5"/>
      <c r="V18" s="36"/>
    </row>
    <row r="19" spans="2:30" ht="15" customHeight="1" x14ac:dyDescent="0.15">
      <c r="B19" s="147"/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U19" s="5"/>
      <c r="V19" s="36"/>
    </row>
    <row r="20" spans="2:30" ht="28.5" customHeight="1" x14ac:dyDescent="0.15">
      <c r="B20" s="96"/>
      <c r="C20" s="97" t="s">
        <v>6</v>
      </c>
      <c r="D20" s="187" t="s">
        <v>7</v>
      </c>
      <c r="E20" s="188"/>
      <c r="F20" s="189"/>
      <c r="G20" s="187" t="s">
        <v>8</v>
      </c>
      <c r="H20" s="188"/>
      <c r="I20" s="189"/>
      <c r="J20" s="147"/>
      <c r="K20" s="147"/>
      <c r="L20" s="96"/>
      <c r="M20" s="97" t="s">
        <v>6</v>
      </c>
      <c r="N20" s="187" t="s">
        <v>7</v>
      </c>
      <c r="O20" s="188"/>
      <c r="P20" s="189"/>
      <c r="Q20" s="187" t="s">
        <v>8</v>
      </c>
      <c r="R20" s="188"/>
      <c r="S20" s="189"/>
      <c r="U20" s="5"/>
      <c r="V20" s="20" t="s">
        <v>45</v>
      </c>
      <c r="W20" s="79"/>
      <c r="X20" s="35"/>
    </row>
    <row r="21" spans="2:30" ht="28.5" customHeight="1" x14ac:dyDescent="0.15">
      <c r="B21" s="32" t="s">
        <v>0</v>
      </c>
      <c r="C21" s="98">
        <v>0.39583333333333331</v>
      </c>
      <c r="D21" s="32" t="str">
        <f>V8</f>
        <v>桔梗</v>
      </c>
      <c r="E21" s="138" t="s">
        <v>9</v>
      </c>
      <c r="F21" s="32" t="str">
        <f>V15</f>
        <v>日　吉</v>
      </c>
      <c r="G21" s="32" t="str">
        <f>V9</f>
        <v>ジュニ　ブルー</v>
      </c>
      <c r="H21" s="32" t="str">
        <f>V14</f>
        <v>スクール</v>
      </c>
      <c r="I21" s="32" t="str">
        <f>V13</f>
        <v>プレイフルU-12</v>
      </c>
      <c r="J21" s="147"/>
      <c r="K21" s="147"/>
      <c r="L21" s="32" t="s">
        <v>93</v>
      </c>
      <c r="M21" s="220">
        <v>0.41666666666666669</v>
      </c>
      <c r="N21" s="12" t="str">
        <f>V13</f>
        <v>プレイフルU-12</v>
      </c>
      <c r="O21" s="221" t="s">
        <v>94</v>
      </c>
      <c r="P21" s="12" t="str">
        <f>V10</f>
        <v>サン・スポ</v>
      </c>
      <c r="Q21" s="32" t="str">
        <f>V15</f>
        <v>日　吉</v>
      </c>
      <c r="R21" s="32" t="str">
        <f>V14</f>
        <v>スクール</v>
      </c>
      <c r="S21" s="32" t="str">
        <f>V11</f>
        <v>ノース</v>
      </c>
      <c r="U21" s="5"/>
      <c r="V21" s="20" t="s">
        <v>46</v>
      </c>
      <c r="W21" s="79"/>
      <c r="X21" s="35"/>
    </row>
    <row r="22" spans="2:30" ht="28.5" customHeight="1" x14ac:dyDescent="0.15">
      <c r="B22" s="32" t="s">
        <v>95</v>
      </c>
      <c r="C22" s="98">
        <v>0.43402777777777773</v>
      </c>
      <c r="D22" s="32" t="str">
        <f>V9</f>
        <v>ジュニ　ブルー</v>
      </c>
      <c r="E22" s="138" t="s">
        <v>94</v>
      </c>
      <c r="F22" s="32" t="str">
        <f>V14</f>
        <v>スクール</v>
      </c>
      <c r="G22" s="32" t="str">
        <f>V8</f>
        <v>桔梗</v>
      </c>
      <c r="H22" s="32" t="str">
        <f>V15</f>
        <v>日　吉</v>
      </c>
      <c r="I22" s="32" t="str">
        <f>V12</f>
        <v>フロンティア</v>
      </c>
      <c r="J22" s="147"/>
      <c r="K22" s="147"/>
      <c r="L22" s="32" t="s">
        <v>95</v>
      </c>
      <c r="M22" s="98">
        <v>0.4548611111111111</v>
      </c>
      <c r="N22" s="32" t="str">
        <f>V14</f>
        <v>スクール</v>
      </c>
      <c r="O22" s="138" t="s">
        <v>94</v>
      </c>
      <c r="P22" s="32" t="str">
        <f>V15</f>
        <v>日　吉</v>
      </c>
      <c r="Q22" s="32" t="str">
        <f>V11</f>
        <v>ノース</v>
      </c>
      <c r="R22" s="32" t="str">
        <f>V13</f>
        <v>プレイフルU-12</v>
      </c>
      <c r="S22" s="32" t="str">
        <f>V10</f>
        <v>サン・スポ</v>
      </c>
      <c r="U22" s="5"/>
      <c r="V22" s="20" t="s">
        <v>15</v>
      </c>
      <c r="W22" s="79"/>
      <c r="X22" s="35"/>
    </row>
    <row r="23" spans="2:30" ht="28.5" customHeight="1" x14ac:dyDescent="0.15">
      <c r="B23" s="32" t="s">
        <v>96</v>
      </c>
      <c r="C23" s="220">
        <v>0.47222222222222227</v>
      </c>
      <c r="D23" s="12" t="str">
        <f>V13</f>
        <v>プレイフルU-12</v>
      </c>
      <c r="E23" s="221" t="s">
        <v>94</v>
      </c>
      <c r="F23" s="12" t="str">
        <f>V15</f>
        <v>日　吉</v>
      </c>
      <c r="G23" s="32" t="str">
        <f>V12</f>
        <v>フロンティア</v>
      </c>
      <c r="H23" s="32" t="str">
        <f>V9</f>
        <v>ジュニ　ブルー</v>
      </c>
      <c r="I23" s="32" t="str">
        <f>V14</f>
        <v>スクール</v>
      </c>
      <c r="J23" s="147"/>
      <c r="K23" s="147"/>
      <c r="L23" s="32" t="s">
        <v>96</v>
      </c>
      <c r="M23" s="98">
        <v>0.49305555555555558</v>
      </c>
      <c r="N23" s="32" t="str">
        <f>V11</f>
        <v>ノース</v>
      </c>
      <c r="O23" s="138" t="s">
        <v>94</v>
      </c>
      <c r="P23" s="32" t="str">
        <f>V13</f>
        <v>プレイフルU-12</v>
      </c>
      <c r="Q23" s="32" t="str">
        <f>V14</f>
        <v>スクール</v>
      </c>
      <c r="R23" s="32" t="str">
        <f>V10</f>
        <v>サン・スポ</v>
      </c>
      <c r="S23" s="32" t="str">
        <f>V12</f>
        <v>フロンティア</v>
      </c>
      <c r="U23" s="5"/>
      <c r="V23" s="20" t="s">
        <v>16</v>
      </c>
      <c r="W23" s="79"/>
      <c r="X23" s="35"/>
      <c r="AD23" s="4"/>
    </row>
    <row r="24" spans="2:30" ht="28.5" customHeight="1" x14ac:dyDescent="0.15">
      <c r="B24" s="32" t="s">
        <v>97</v>
      </c>
      <c r="C24" s="98">
        <v>0.51041666666666663</v>
      </c>
      <c r="D24" s="32" t="str">
        <f>V8</f>
        <v>桔梗</v>
      </c>
      <c r="E24" s="138" t="s">
        <v>94</v>
      </c>
      <c r="F24" s="32" t="str">
        <f>V12</f>
        <v>フロンティア</v>
      </c>
      <c r="G24" s="32" t="str">
        <f>V14</f>
        <v>スクール</v>
      </c>
      <c r="H24" s="32" t="str">
        <f>V13</f>
        <v>プレイフルU-12</v>
      </c>
      <c r="I24" s="32" t="str">
        <f>V15</f>
        <v>日　吉</v>
      </c>
      <c r="J24" s="147"/>
      <c r="K24" s="147"/>
      <c r="L24" s="32" t="s">
        <v>97</v>
      </c>
      <c r="M24" s="98">
        <v>0.53125</v>
      </c>
      <c r="N24" s="32" t="str">
        <f>V12</f>
        <v>フロンティア</v>
      </c>
      <c r="O24" s="138" t="s">
        <v>94</v>
      </c>
      <c r="P24" s="32" t="str">
        <f>V15</f>
        <v>日　吉</v>
      </c>
      <c r="Q24" s="32" t="str">
        <f>V13</f>
        <v>プレイフルU-12</v>
      </c>
      <c r="R24" s="32" t="str">
        <f>V11</f>
        <v>ノース</v>
      </c>
      <c r="S24" s="32" t="str">
        <f>V14</f>
        <v>スクール</v>
      </c>
      <c r="U24" s="5"/>
      <c r="V24" s="20" t="s">
        <v>13</v>
      </c>
      <c r="W24" s="79"/>
      <c r="X24" s="35"/>
    </row>
    <row r="25" spans="2:30" ht="28.5" customHeight="1" x14ac:dyDescent="0.15">
      <c r="B25" s="99" t="s">
        <v>4</v>
      </c>
      <c r="C25" s="100">
        <v>0.54861111111111105</v>
      </c>
      <c r="D25" s="32" t="str">
        <f>V9</f>
        <v>ジュニ　ブルー</v>
      </c>
      <c r="E25" s="138" t="s">
        <v>9</v>
      </c>
      <c r="F25" s="32" t="str">
        <f>V13</f>
        <v>プレイフルU-12</v>
      </c>
      <c r="G25" s="32" t="str">
        <f>V15</f>
        <v>日　吉</v>
      </c>
      <c r="H25" s="32" t="str">
        <f>V12</f>
        <v>フロンティア</v>
      </c>
      <c r="I25" s="32" t="str">
        <f>V8</f>
        <v>桔梗</v>
      </c>
      <c r="J25" s="148"/>
      <c r="K25" s="148"/>
      <c r="L25" s="32" t="s">
        <v>4</v>
      </c>
      <c r="M25" s="98">
        <v>0.56944444444444442</v>
      </c>
      <c r="N25" s="32" t="str">
        <f>V11</f>
        <v>ノース</v>
      </c>
      <c r="O25" s="138" t="s">
        <v>9</v>
      </c>
      <c r="P25" s="32" t="str">
        <f>V14</f>
        <v>スクール</v>
      </c>
      <c r="Q25" s="32" t="str">
        <f>V12</f>
        <v>フロンティア</v>
      </c>
      <c r="R25" s="32" t="str">
        <f>V15</f>
        <v>日　吉</v>
      </c>
      <c r="S25" s="32" t="str">
        <f>V13</f>
        <v>プレイフルU-12</v>
      </c>
      <c r="U25" s="5"/>
      <c r="V25" s="20" t="s">
        <v>14</v>
      </c>
      <c r="W25" s="79"/>
      <c r="X25" s="35"/>
    </row>
    <row r="26" spans="2:30" ht="28.5" customHeight="1" x14ac:dyDescent="0.15">
      <c r="B26" s="32" t="s">
        <v>5</v>
      </c>
      <c r="C26" s="98">
        <v>0.58680555555555558</v>
      </c>
      <c r="D26" s="32" t="str">
        <f>V12</f>
        <v>フロンティア</v>
      </c>
      <c r="E26" s="138" t="s">
        <v>9</v>
      </c>
      <c r="F26" s="32" t="str">
        <f>V14</f>
        <v>スクール</v>
      </c>
      <c r="G26" s="32" t="str">
        <f>V13</f>
        <v>プレイフルU-12</v>
      </c>
      <c r="H26" s="32" t="str">
        <f>V8</f>
        <v>桔梗</v>
      </c>
      <c r="I26" s="32" t="str">
        <f>V9</f>
        <v>ジュニ　ブルー</v>
      </c>
      <c r="J26" s="148"/>
      <c r="K26" s="148"/>
      <c r="L26" s="36"/>
      <c r="M26" s="149"/>
      <c r="N26" s="136"/>
      <c r="O26" s="36"/>
      <c r="P26" s="136"/>
      <c r="Q26" s="136"/>
      <c r="R26" s="136"/>
      <c r="S26" s="136"/>
      <c r="U26" s="5"/>
      <c r="V26" s="20" t="s">
        <v>11</v>
      </c>
      <c r="W26" s="79"/>
      <c r="X26" s="35"/>
    </row>
    <row r="27" spans="2:30" ht="28.5" customHeight="1" x14ac:dyDescent="0.15">
      <c r="B27" s="36"/>
      <c r="C27" s="149"/>
      <c r="D27" s="147"/>
      <c r="E27" s="147"/>
      <c r="F27" s="147"/>
      <c r="G27" s="136"/>
      <c r="H27" s="136"/>
      <c r="I27" s="136"/>
      <c r="J27" s="148"/>
      <c r="K27" s="148"/>
      <c r="L27" s="36"/>
      <c r="M27" s="149"/>
      <c r="N27" s="136"/>
      <c r="O27" s="36"/>
      <c r="P27" s="136"/>
      <c r="Q27" s="136"/>
      <c r="R27" s="136"/>
      <c r="S27" s="136"/>
      <c r="U27" s="5"/>
      <c r="V27" s="20" t="s">
        <v>12</v>
      </c>
      <c r="W27" s="79"/>
      <c r="X27" s="35"/>
    </row>
    <row r="28" spans="2:30" ht="28.5" customHeight="1" x14ac:dyDescent="0.15">
      <c r="B28" s="36"/>
      <c r="C28" s="149"/>
      <c r="D28" s="147"/>
      <c r="E28" s="147"/>
      <c r="F28" s="147"/>
      <c r="G28" s="147"/>
      <c r="H28" s="147"/>
      <c r="I28" s="147"/>
      <c r="J28" s="148"/>
      <c r="K28" s="148"/>
      <c r="L28" s="36"/>
      <c r="M28" s="149"/>
      <c r="N28" s="136"/>
      <c r="O28" s="36"/>
      <c r="P28" s="136"/>
      <c r="Q28" s="136"/>
      <c r="R28" s="136"/>
      <c r="S28" s="136"/>
      <c r="U28" s="5"/>
      <c r="V28" s="20" t="s">
        <v>10</v>
      </c>
      <c r="W28" s="79"/>
      <c r="X28" s="35"/>
    </row>
    <row r="29" spans="2:30" ht="30" customHeight="1" x14ac:dyDescent="0.15">
      <c r="B29" s="36"/>
      <c r="C29" s="149"/>
      <c r="D29" s="36"/>
      <c r="E29" s="36"/>
      <c r="F29" s="36"/>
      <c r="G29" s="36"/>
      <c r="H29" s="36"/>
      <c r="I29" s="36"/>
      <c r="J29" s="148"/>
      <c r="K29" s="148"/>
      <c r="L29" s="36"/>
      <c r="M29" s="149"/>
      <c r="N29" s="36"/>
      <c r="O29" s="36"/>
      <c r="P29" s="36"/>
      <c r="Q29" s="36"/>
      <c r="R29" s="36"/>
      <c r="S29" s="36"/>
      <c r="U29" s="5"/>
      <c r="V29" s="20" t="s">
        <v>47</v>
      </c>
      <c r="W29" s="79"/>
      <c r="X29" s="35"/>
    </row>
    <row r="30" spans="2:30" ht="9.75" customHeight="1" thickBot="1" x14ac:dyDescent="0.2">
      <c r="B30" s="36"/>
      <c r="C30" s="149"/>
      <c r="D30" s="36"/>
      <c r="E30" s="36"/>
      <c r="F30" s="36"/>
      <c r="G30" s="36"/>
      <c r="H30" s="36"/>
      <c r="I30" s="36"/>
      <c r="J30" s="36"/>
      <c r="K30" s="147"/>
      <c r="L30" s="36"/>
      <c r="M30" s="149"/>
      <c r="N30" s="36"/>
      <c r="O30" s="36"/>
      <c r="P30" s="36"/>
      <c r="Q30" s="36"/>
      <c r="R30" s="36"/>
      <c r="S30" s="36"/>
      <c r="U30" s="5"/>
      <c r="V30" s="20" t="s">
        <v>17</v>
      </c>
      <c r="W30" s="79"/>
      <c r="X30" s="35"/>
    </row>
    <row r="31" spans="2:30" ht="61.5" customHeight="1" thickTop="1" thickBot="1" x14ac:dyDescent="0.2">
      <c r="B31" s="199" t="str">
        <f>B2</f>
        <v>ＪＦＡ 第45回 全日本U-12サッカー選手権大会 兼 函館東ライオンズ旗争奪第49回函館ジュニアサッカー大会:2次リーグ</v>
      </c>
      <c r="C31" s="200"/>
      <c r="D31" s="200"/>
      <c r="E31" s="200"/>
      <c r="F31" s="200"/>
      <c r="G31" s="200"/>
      <c r="H31" s="200"/>
      <c r="I31" s="200"/>
      <c r="J31" s="200"/>
      <c r="K31" s="200"/>
      <c r="L31" s="200"/>
      <c r="M31" s="200"/>
      <c r="N31" s="200"/>
      <c r="O31" s="200"/>
      <c r="P31" s="200"/>
      <c r="Q31" s="200"/>
      <c r="R31" s="200"/>
      <c r="S31" s="201"/>
      <c r="U31" s="5"/>
      <c r="V31" s="20" t="s">
        <v>37</v>
      </c>
      <c r="W31" s="79"/>
      <c r="X31" s="35"/>
    </row>
    <row r="32" spans="2:30" ht="21.75" customHeight="1" thickTop="1" x14ac:dyDescent="0.15">
      <c r="B32" s="147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U32" s="5"/>
      <c r="V32" s="20" t="s">
        <v>38</v>
      </c>
      <c r="W32" s="79"/>
      <c r="X32" s="35"/>
    </row>
    <row r="33" spans="2:24" ht="30" customHeight="1" x14ac:dyDescent="0.15">
      <c r="B33" s="196" t="str">
        <f>B4</f>
        <v>◇　2次リーグ</v>
      </c>
      <c r="C33" s="196"/>
      <c r="D33" s="196"/>
      <c r="E33" s="196"/>
      <c r="F33" s="196"/>
      <c r="G33" s="196"/>
      <c r="H33" s="197" t="str">
        <f>H4</f>
        <v>1部リーグ</v>
      </c>
      <c r="I33" s="197"/>
      <c r="J33" s="198" t="str">
        <f>J4</f>
        <v>7月18日（土）～9月5日（土）　試合時間・審判割　◇</v>
      </c>
      <c r="K33" s="198"/>
      <c r="L33" s="198"/>
      <c r="M33" s="198"/>
      <c r="N33" s="198"/>
      <c r="O33" s="198"/>
      <c r="P33" s="198"/>
      <c r="Q33" s="198"/>
      <c r="R33" s="198"/>
      <c r="S33" s="198"/>
      <c r="U33" s="5"/>
      <c r="V33" s="20" t="s">
        <v>48</v>
      </c>
      <c r="W33" s="79"/>
      <c r="X33" s="35"/>
    </row>
    <row r="34" spans="2:24" ht="9.75" customHeight="1" x14ac:dyDescent="0.15">
      <c r="B34" s="147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U34" s="5"/>
      <c r="V34" s="20" t="s">
        <v>49</v>
      </c>
      <c r="W34" s="79"/>
      <c r="X34" s="35"/>
    </row>
    <row r="35" spans="2:24" ht="28.5" customHeight="1" x14ac:dyDescent="0.15">
      <c r="B35" s="194" t="str">
        <f>H4</f>
        <v>1部リーグ</v>
      </c>
      <c r="C35" s="194"/>
      <c r="D35" s="194" t="s">
        <v>45</v>
      </c>
      <c r="E35" s="195"/>
      <c r="F35" s="195"/>
      <c r="G35" s="193" t="s">
        <v>104</v>
      </c>
      <c r="H35" s="193"/>
      <c r="I35" s="193"/>
      <c r="J35" s="147"/>
      <c r="K35" s="147"/>
      <c r="L35" s="150"/>
      <c r="M35" s="150"/>
      <c r="N35" s="150"/>
      <c r="O35" s="150"/>
      <c r="P35" s="150"/>
      <c r="Q35" s="150"/>
      <c r="R35" s="150"/>
      <c r="S35" s="150"/>
      <c r="U35" s="5"/>
      <c r="V35" s="20" t="s">
        <v>50</v>
      </c>
      <c r="W35" s="79"/>
      <c r="X35" s="35"/>
    </row>
    <row r="36" spans="2:24" ht="15" customHeight="1" x14ac:dyDescent="0.15">
      <c r="B36" s="147"/>
      <c r="C36" s="147"/>
      <c r="D36" s="147"/>
      <c r="E36" s="147"/>
      <c r="F36" s="147"/>
      <c r="G36" s="147"/>
      <c r="H36" s="147"/>
      <c r="I36" s="147"/>
      <c r="J36" s="147"/>
      <c r="K36" s="147"/>
      <c r="L36" s="151"/>
      <c r="M36" s="151"/>
      <c r="N36" s="151"/>
      <c r="O36" s="151"/>
      <c r="P36" s="151"/>
      <c r="Q36" s="151"/>
      <c r="R36" s="151"/>
      <c r="S36" s="151"/>
      <c r="U36" s="5"/>
    </row>
    <row r="37" spans="2:24" ht="28.5" customHeight="1" x14ac:dyDescent="0.15">
      <c r="B37" s="96"/>
      <c r="C37" s="97" t="s">
        <v>6</v>
      </c>
      <c r="D37" s="187" t="s">
        <v>7</v>
      </c>
      <c r="E37" s="188"/>
      <c r="F37" s="189"/>
      <c r="G37" s="181" t="s">
        <v>8</v>
      </c>
      <c r="H37" s="182"/>
      <c r="I37" s="183"/>
      <c r="J37" s="147"/>
      <c r="K37" s="147"/>
      <c r="L37" s="152"/>
      <c r="M37" s="153"/>
      <c r="N37" s="31"/>
      <c r="O37" s="31"/>
      <c r="P37" s="31"/>
      <c r="Q37" s="147"/>
      <c r="R37" s="147"/>
      <c r="S37" s="147"/>
      <c r="U37" s="5"/>
    </row>
    <row r="38" spans="2:24" ht="28.5" customHeight="1" x14ac:dyDescent="0.15">
      <c r="B38" s="32" t="s">
        <v>0</v>
      </c>
      <c r="C38" s="98">
        <v>0.41666666666666669</v>
      </c>
      <c r="D38" s="32" t="str">
        <f>V11</f>
        <v>ノース</v>
      </c>
      <c r="E38" s="138" t="s">
        <v>9</v>
      </c>
      <c r="F38" s="32" t="str">
        <f>V12</f>
        <v>フロンティア</v>
      </c>
      <c r="G38" s="32" t="str">
        <f>V10</f>
        <v>サン・スポ</v>
      </c>
      <c r="H38" s="32" t="str">
        <f>V14</f>
        <v>スクール</v>
      </c>
      <c r="I38" s="32" t="str">
        <f>V9</f>
        <v>ジュニ　ブルー</v>
      </c>
      <c r="J38" s="147"/>
      <c r="K38" s="147"/>
      <c r="L38" s="31"/>
      <c r="M38" s="154"/>
      <c r="N38" s="33"/>
      <c r="O38" s="31"/>
      <c r="P38" s="33"/>
      <c r="Q38" s="147"/>
      <c r="R38" s="147"/>
      <c r="S38" s="147"/>
      <c r="U38" s="5"/>
    </row>
    <row r="39" spans="2:24" ht="28.5" customHeight="1" x14ac:dyDescent="0.15">
      <c r="B39" s="32" t="s">
        <v>1</v>
      </c>
      <c r="C39" s="98">
        <v>0.4548611111111111</v>
      </c>
      <c r="D39" s="32" t="str">
        <f>V10</f>
        <v>サン・スポ</v>
      </c>
      <c r="E39" s="138" t="s">
        <v>9</v>
      </c>
      <c r="F39" s="32" t="str">
        <f>V14</f>
        <v>スクール</v>
      </c>
      <c r="G39" s="32" t="str">
        <f>V9</f>
        <v>ジュニ　ブルー</v>
      </c>
      <c r="H39" s="32" t="str">
        <f>V11</f>
        <v>ノース</v>
      </c>
      <c r="I39" s="32" t="str">
        <f>V12</f>
        <v>フロンティア</v>
      </c>
      <c r="J39" s="147"/>
      <c r="K39" s="147"/>
      <c r="L39" s="31"/>
      <c r="M39" s="154"/>
      <c r="N39" s="33"/>
      <c r="O39" s="31"/>
      <c r="P39" s="33"/>
      <c r="Q39" s="147"/>
      <c r="R39" s="147"/>
      <c r="S39" s="147"/>
      <c r="U39" s="5"/>
    </row>
    <row r="40" spans="2:24" ht="28.5" customHeight="1" x14ac:dyDescent="0.15">
      <c r="B40" s="32" t="s">
        <v>2</v>
      </c>
      <c r="C40" s="98">
        <v>0.49305555555555558</v>
      </c>
      <c r="D40" s="32" t="str">
        <f>V9</f>
        <v>ジュニ　ブルー</v>
      </c>
      <c r="E40" s="138" t="s">
        <v>9</v>
      </c>
      <c r="F40" s="32" t="str">
        <f>V11</f>
        <v>ノース</v>
      </c>
      <c r="G40" s="32" t="str">
        <f>V14</f>
        <v>スクール</v>
      </c>
      <c r="H40" s="32" t="str">
        <f>V10</f>
        <v>サン・スポ</v>
      </c>
      <c r="I40" s="32" t="str">
        <f>V8</f>
        <v>桔梗</v>
      </c>
      <c r="J40" s="147"/>
      <c r="K40" s="147"/>
      <c r="L40" s="31"/>
      <c r="M40" s="154"/>
      <c r="N40" s="33"/>
      <c r="O40" s="31"/>
      <c r="P40" s="33"/>
      <c r="Q40" s="147"/>
      <c r="R40" s="147"/>
      <c r="S40" s="147"/>
    </row>
    <row r="41" spans="2:24" ht="28.5" customHeight="1" x14ac:dyDescent="0.15">
      <c r="B41" s="32" t="s">
        <v>3</v>
      </c>
      <c r="C41" s="220">
        <v>0.53125</v>
      </c>
      <c r="D41" s="12" t="str">
        <f>V12</f>
        <v>フロンティア</v>
      </c>
      <c r="E41" s="221" t="s">
        <v>9</v>
      </c>
      <c r="F41" s="12" t="str">
        <f>V13</f>
        <v>プレイフルU-12</v>
      </c>
      <c r="G41" s="32" t="str">
        <f>V15</f>
        <v>日　吉</v>
      </c>
      <c r="H41" s="32" t="str">
        <f>V14</f>
        <v>スクール</v>
      </c>
      <c r="I41" s="32" t="str">
        <f>V11</f>
        <v>ノース</v>
      </c>
      <c r="J41" s="147"/>
      <c r="K41" s="147"/>
      <c r="L41" s="31"/>
      <c r="M41" s="154"/>
      <c r="N41" s="33"/>
      <c r="O41" s="31"/>
      <c r="P41" s="33"/>
      <c r="Q41" s="147"/>
      <c r="R41" s="147"/>
      <c r="S41" s="147"/>
    </row>
    <row r="42" spans="2:24" ht="28.5" customHeight="1" x14ac:dyDescent="0.15">
      <c r="B42" s="32" t="s">
        <v>4</v>
      </c>
      <c r="C42" s="98">
        <v>0.56944444444444442</v>
      </c>
      <c r="D42" s="32" t="str">
        <f>V8</f>
        <v>桔梗</v>
      </c>
      <c r="E42" s="138" t="s">
        <v>9</v>
      </c>
      <c r="F42" s="32" t="str">
        <f>V10</f>
        <v>サン・スポ</v>
      </c>
      <c r="G42" s="32" t="str">
        <f>V12</f>
        <v>フロンティア</v>
      </c>
      <c r="H42" s="32" t="str">
        <f>V13</f>
        <v>プレイフルU-12</v>
      </c>
      <c r="I42" s="32" t="str">
        <f>V15</f>
        <v>日　吉</v>
      </c>
      <c r="J42" s="147"/>
      <c r="K42" s="147"/>
      <c r="L42" s="31"/>
      <c r="M42" s="154"/>
      <c r="N42" s="33"/>
      <c r="O42" s="31"/>
      <c r="P42" s="33"/>
      <c r="Q42" s="147"/>
      <c r="R42" s="147"/>
      <c r="S42" s="147"/>
    </row>
    <row r="43" spans="2:24" ht="28.5" customHeight="1" x14ac:dyDescent="0.15">
      <c r="B43" s="32" t="s">
        <v>5</v>
      </c>
      <c r="C43" s="98">
        <v>0.60763888888888895</v>
      </c>
      <c r="D43" s="32" t="str">
        <f>V9</f>
        <v>ジュニ　ブルー</v>
      </c>
      <c r="E43" s="138" t="s">
        <v>9</v>
      </c>
      <c r="F43" s="32" t="str">
        <f>V15</f>
        <v>日　吉</v>
      </c>
      <c r="G43" s="32" t="str">
        <f>V8</f>
        <v>桔梗</v>
      </c>
      <c r="H43" s="32" t="str">
        <f>V12</f>
        <v>フロンティア</v>
      </c>
      <c r="I43" s="32" t="str">
        <f>V13</f>
        <v>プレイフルU-12</v>
      </c>
      <c r="J43" s="147"/>
      <c r="K43" s="147"/>
      <c r="L43" s="31"/>
      <c r="M43" s="154"/>
      <c r="N43" s="33"/>
      <c r="O43" s="31"/>
      <c r="P43" s="33"/>
      <c r="Q43" s="33"/>
      <c r="R43" s="33"/>
      <c r="S43" s="33"/>
    </row>
    <row r="44" spans="2:24" ht="28.5" customHeight="1" x14ac:dyDescent="0.15">
      <c r="B44" s="32" t="s">
        <v>90</v>
      </c>
      <c r="C44" s="220">
        <v>0.64583333333333337</v>
      </c>
      <c r="D44" s="12" t="str">
        <f>V8</f>
        <v>桔梗</v>
      </c>
      <c r="E44" s="221" t="s">
        <v>9</v>
      </c>
      <c r="F44" s="12" t="str">
        <f>V13</f>
        <v>プレイフルU-12</v>
      </c>
      <c r="G44" s="32" t="str">
        <f>V9</f>
        <v>ジュニ　ブルー</v>
      </c>
      <c r="H44" s="32" t="str">
        <f>V15</f>
        <v>日　吉</v>
      </c>
      <c r="I44" s="32" t="str">
        <f>V10</f>
        <v>サン・スポ</v>
      </c>
      <c r="J44" s="147"/>
      <c r="K44" s="147"/>
      <c r="L44" s="31"/>
      <c r="M44" s="154"/>
      <c r="N44" s="33"/>
      <c r="O44" s="31"/>
      <c r="P44" s="33"/>
      <c r="Q44" s="33"/>
      <c r="R44" s="33"/>
      <c r="S44" s="33"/>
    </row>
    <row r="45" spans="2:24" ht="28.5" customHeight="1" x14ac:dyDescent="0.15">
      <c r="B45" s="140"/>
      <c r="C45" s="7"/>
      <c r="D45" s="140"/>
      <c r="E45" s="140"/>
      <c r="F45" s="140"/>
      <c r="G45" s="140"/>
      <c r="H45" s="140"/>
      <c r="I45" s="140"/>
      <c r="J45" s="4"/>
      <c r="K45" s="4"/>
      <c r="L45" s="137"/>
      <c r="M45" s="137"/>
      <c r="N45" s="137"/>
      <c r="O45" s="137"/>
      <c r="P45" s="137"/>
      <c r="Q45" s="137"/>
      <c r="R45" s="137"/>
      <c r="S45" s="137"/>
    </row>
    <row r="46" spans="2:24" x14ac:dyDescent="0.1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2:24" x14ac:dyDescent="0.15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</row>
    <row r="48" spans="2:24" x14ac:dyDescent="0.1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</row>
    <row r="49" spans="2:19" x14ac:dyDescent="0.1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</row>
  </sheetData>
  <mergeCells count="34">
    <mergeCell ref="B2:S2"/>
    <mergeCell ref="D8:F8"/>
    <mergeCell ref="B18:C18"/>
    <mergeCell ref="D18:F18"/>
    <mergeCell ref="B4:G4"/>
    <mergeCell ref="B6:C6"/>
    <mergeCell ref="D6:F6"/>
    <mergeCell ref="H4:I4"/>
    <mergeCell ref="J4:S4"/>
    <mergeCell ref="G6:I6"/>
    <mergeCell ref="L6:M6"/>
    <mergeCell ref="N6:P6"/>
    <mergeCell ref="Q6:S6"/>
    <mergeCell ref="D20:F20"/>
    <mergeCell ref="G20:I20"/>
    <mergeCell ref="N20:P20"/>
    <mergeCell ref="Q20:S20"/>
    <mergeCell ref="B31:S31"/>
    <mergeCell ref="G37:I37"/>
    <mergeCell ref="W6:Y6"/>
    <mergeCell ref="G8:I8"/>
    <mergeCell ref="N8:P8"/>
    <mergeCell ref="Q8:S8"/>
    <mergeCell ref="G18:I18"/>
    <mergeCell ref="L18:M18"/>
    <mergeCell ref="N18:P18"/>
    <mergeCell ref="Q18:S18"/>
    <mergeCell ref="B33:G33"/>
    <mergeCell ref="B35:C35"/>
    <mergeCell ref="D35:F35"/>
    <mergeCell ref="D37:F37"/>
    <mergeCell ref="H33:I33"/>
    <mergeCell ref="J33:S33"/>
    <mergeCell ref="G35:I35"/>
  </mergeCells>
  <phoneticPr fontId="1"/>
  <pageMargins left="0.31496062992125984" right="0.31496062992125984" top="0.35433070866141736" bottom="0.35433070866141736" header="0.31496062992125984" footer="0.31496062992125984"/>
  <pageSetup paperSize="9" scale="48" orientation="portrait" r:id="rId1"/>
  <rowBreaks count="1" manualBreakCount="1">
    <brk id="28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Y46"/>
  <sheetViews>
    <sheetView topLeftCell="A4" zoomScale="60" zoomScaleNormal="60" workbookViewId="0">
      <selection activeCell="C9" sqref="C9:F9"/>
    </sheetView>
  </sheetViews>
  <sheetFormatPr defaultRowHeight="13.5" x14ac:dyDescent="0.15"/>
  <cols>
    <col min="1" max="1" width="2.5" customWidth="1"/>
    <col min="2" max="2" width="4.375" customWidth="1"/>
    <col min="3" max="3" width="8.25" customWidth="1"/>
    <col min="4" max="4" width="23.625" customWidth="1"/>
    <col min="5" max="5" width="6.25" customWidth="1"/>
    <col min="6" max="6" width="23.625" customWidth="1"/>
    <col min="7" max="8" width="15.625" customWidth="1"/>
    <col min="9" max="10" width="2.5" customWidth="1"/>
    <col min="11" max="11" width="4.375" customWidth="1"/>
    <col min="12" max="12" width="8.75" customWidth="1"/>
    <col min="13" max="13" width="23.625" customWidth="1"/>
    <col min="14" max="14" width="6.25" customWidth="1"/>
    <col min="15" max="15" width="23.625" customWidth="1"/>
    <col min="16" max="17" width="15.625" customWidth="1"/>
    <col min="18" max="18" width="2.5" customWidth="1"/>
    <col min="19" max="19" width="6.25" hidden="1" customWidth="1"/>
    <col min="20" max="21" width="0" hidden="1" customWidth="1"/>
    <col min="22" max="23" width="12.625" hidden="1" customWidth="1"/>
    <col min="221" max="221" width="2.5" customWidth="1"/>
    <col min="222" max="222" width="4.375" customWidth="1"/>
    <col min="223" max="223" width="8.75" customWidth="1"/>
    <col min="224" max="224" width="14.375" customWidth="1"/>
    <col min="225" max="225" width="3.125" customWidth="1"/>
    <col min="226" max="226" width="14.375" customWidth="1"/>
    <col min="227" max="227" width="10.5" customWidth="1"/>
    <col min="228" max="229" width="5.125" customWidth="1"/>
    <col min="230" max="230" width="10.5" customWidth="1"/>
    <col min="231" max="231" width="4.875" customWidth="1"/>
    <col min="232" max="232" width="4.375" customWidth="1"/>
    <col min="233" max="233" width="8.75" customWidth="1"/>
    <col min="234" max="234" width="14.375" customWidth="1"/>
    <col min="235" max="235" width="3.125" customWidth="1"/>
    <col min="236" max="236" width="14.375" customWidth="1"/>
    <col min="237" max="237" width="10.5" customWidth="1"/>
    <col min="238" max="238" width="5.125" customWidth="1"/>
    <col min="239" max="239" width="5.25" customWidth="1"/>
    <col min="240" max="240" width="10.5" customWidth="1"/>
    <col min="241" max="241" width="2.5" customWidth="1"/>
    <col min="477" max="477" width="2.5" customWidth="1"/>
    <col min="478" max="478" width="4.375" customWidth="1"/>
    <col min="479" max="479" width="8.75" customWidth="1"/>
    <col min="480" max="480" width="14.375" customWidth="1"/>
    <col min="481" max="481" width="3.125" customWidth="1"/>
    <col min="482" max="482" width="14.375" customWidth="1"/>
    <col min="483" max="483" width="10.5" customWidth="1"/>
    <col min="484" max="485" width="5.125" customWidth="1"/>
    <col min="486" max="486" width="10.5" customWidth="1"/>
    <col min="487" max="487" width="4.875" customWidth="1"/>
    <col min="488" max="488" width="4.375" customWidth="1"/>
    <col min="489" max="489" width="8.75" customWidth="1"/>
    <col min="490" max="490" width="14.375" customWidth="1"/>
    <col min="491" max="491" width="3.125" customWidth="1"/>
    <col min="492" max="492" width="14.375" customWidth="1"/>
    <col min="493" max="493" width="10.5" customWidth="1"/>
    <col min="494" max="494" width="5.125" customWidth="1"/>
    <col min="495" max="495" width="5.25" customWidth="1"/>
    <col min="496" max="496" width="10.5" customWidth="1"/>
    <col min="497" max="497" width="2.5" customWidth="1"/>
    <col min="733" max="733" width="2.5" customWidth="1"/>
    <col min="734" max="734" width="4.375" customWidth="1"/>
    <col min="735" max="735" width="8.75" customWidth="1"/>
    <col min="736" max="736" width="14.375" customWidth="1"/>
    <col min="737" max="737" width="3.125" customWidth="1"/>
    <col min="738" max="738" width="14.375" customWidth="1"/>
    <col min="739" max="739" width="10.5" customWidth="1"/>
    <col min="740" max="741" width="5.125" customWidth="1"/>
    <col min="742" max="742" width="10.5" customWidth="1"/>
    <col min="743" max="743" width="4.875" customWidth="1"/>
    <col min="744" max="744" width="4.375" customWidth="1"/>
    <col min="745" max="745" width="8.75" customWidth="1"/>
    <col min="746" max="746" width="14.375" customWidth="1"/>
    <col min="747" max="747" width="3.125" customWidth="1"/>
    <col min="748" max="748" width="14.375" customWidth="1"/>
    <col min="749" max="749" width="10.5" customWidth="1"/>
    <col min="750" max="750" width="5.125" customWidth="1"/>
    <col min="751" max="751" width="5.25" customWidth="1"/>
    <col min="752" max="752" width="10.5" customWidth="1"/>
    <col min="753" max="753" width="2.5" customWidth="1"/>
    <col min="989" max="989" width="2.5" customWidth="1"/>
    <col min="990" max="990" width="4.375" customWidth="1"/>
    <col min="991" max="991" width="8.75" customWidth="1"/>
    <col min="992" max="992" width="14.375" customWidth="1"/>
    <col min="993" max="993" width="3.125" customWidth="1"/>
    <col min="994" max="994" width="14.375" customWidth="1"/>
    <col min="995" max="995" width="10.5" customWidth="1"/>
    <col min="996" max="997" width="5.125" customWidth="1"/>
    <col min="998" max="998" width="10.5" customWidth="1"/>
    <col min="999" max="999" width="4.875" customWidth="1"/>
    <col min="1000" max="1000" width="4.375" customWidth="1"/>
    <col min="1001" max="1001" width="8.75" customWidth="1"/>
    <col min="1002" max="1002" width="14.375" customWidth="1"/>
    <col min="1003" max="1003" width="3.125" customWidth="1"/>
    <col min="1004" max="1004" width="14.375" customWidth="1"/>
    <col min="1005" max="1005" width="10.5" customWidth="1"/>
    <col min="1006" max="1006" width="5.125" customWidth="1"/>
    <col min="1007" max="1007" width="5.25" customWidth="1"/>
    <col min="1008" max="1008" width="10.5" customWidth="1"/>
    <col min="1009" max="1009" width="2.5" customWidth="1"/>
    <col min="1245" max="1245" width="2.5" customWidth="1"/>
    <col min="1246" max="1246" width="4.375" customWidth="1"/>
    <col min="1247" max="1247" width="8.75" customWidth="1"/>
    <col min="1248" max="1248" width="14.375" customWidth="1"/>
    <col min="1249" max="1249" width="3.125" customWidth="1"/>
    <col min="1250" max="1250" width="14.375" customWidth="1"/>
    <col min="1251" max="1251" width="10.5" customWidth="1"/>
    <col min="1252" max="1253" width="5.125" customWidth="1"/>
    <col min="1254" max="1254" width="10.5" customWidth="1"/>
    <col min="1255" max="1255" width="4.875" customWidth="1"/>
    <col min="1256" max="1256" width="4.375" customWidth="1"/>
    <col min="1257" max="1257" width="8.75" customWidth="1"/>
    <col min="1258" max="1258" width="14.375" customWidth="1"/>
    <col min="1259" max="1259" width="3.125" customWidth="1"/>
    <col min="1260" max="1260" width="14.375" customWidth="1"/>
    <col min="1261" max="1261" width="10.5" customWidth="1"/>
    <col min="1262" max="1262" width="5.125" customWidth="1"/>
    <col min="1263" max="1263" width="5.25" customWidth="1"/>
    <col min="1264" max="1264" width="10.5" customWidth="1"/>
    <col min="1265" max="1265" width="2.5" customWidth="1"/>
    <col min="1501" max="1501" width="2.5" customWidth="1"/>
    <col min="1502" max="1502" width="4.375" customWidth="1"/>
    <col min="1503" max="1503" width="8.75" customWidth="1"/>
    <col min="1504" max="1504" width="14.375" customWidth="1"/>
    <col min="1505" max="1505" width="3.125" customWidth="1"/>
    <col min="1506" max="1506" width="14.375" customWidth="1"/>
    <col min="1507" max="1507" width="10.5" customWidth="1"/>
    <col min="1508" max="1509" width="5.125" customWidth="1"/>
    <col min="1510" max="1510" width="10.5" customWidth="1"/>
    <col min="1511" max="1511" width="4.875" customWidth="1"/>
    <col min="1512" max="1512" width="4.375" customWidth="1"/>
    <col min="1513" max="1513" width="8.75" customWidth="1"/>
    <col min="1514" max="1514" width="14.375" customWidth="1"/>
    <col min="1515" max="1515" width="3.125" customWidth="1"/>
    <col min="1516" max="1516" width="14.375" customWidth="1"/>
    <col min="1517" max="1517" width="10.5" customWidth="1"/>
    <col min="1518" max="1518" width="5.125" customWidth="1"/>
    <col min="1519" max="1519" width="5.25" customWidth="1"/>
    <col min="1520" max="1520" width="10.5" customWidth="1"/>
    <col min="1521" max="1521" width="2.5" customWidth="1"/>
    <col min="1757" max="1757" width="2.5" customWidth="1"/>
    <col min="1758" max="1758" width="4.375" customWidth="1"/>
    <col min="1759" max="1759" width="8.75" customWidth="1"/>
    <col min="1760" max="1760" width="14.375" customWidth="1"/>
    <col min="1761" max="1761" width="3.125" customWidth="1"/>
    <col min="1762" max="1762" width="14.375" customWidth="1"/>
    <col min="1763" max="1763" width="10.5" customWidth="1"/>
    <col min="1764" max="1765" width="5.125" customWidth="1"/>
    <col min="1766" max="1766" width="10.5" customWidth="1"/>
    <col min="1767" max="1767" width="4.875" customWidth="1"/>
    <col min="1768" max="1768" width="4.375" customWidth="1"/>
    <col min="1769" max="1769" width="8.75" customWidth="1"/>
    <col min="1770" max="1770" width="14.375" customWidth="1"/>
    <col min="1771" max="1771" width="3.125" customWidth="1"/>
    <col min="1772" max="1772" width="14.375" customWidth="1"/>
    <col min="1773" max="1773" width="10.5" customWidth="1"/>
    <col min="1774" max="1774" width="5.125" customWidth="1"/>
    <col min="1775" max="1775" width="5.25" customWidth="1"/>
    <col min="1776" max="1776" width="10.5" customWidth="1"/>
    <col min="1777" max="1777" width="2.5" customWidth="1"/>
    <col min="2013" max="2013" width="2.5" customWidth="1"/>
    <col min="2014" max="2014" width="4.375" customWidth="1"/>
    <col min="2015" max="2015" width="8.75" customWidth="1"/>
    <col min="2016" max="2016" width="14.375" customWidth="1"/>
    <col min="2017" max="2017" width="3.125" customWidth="1"/>
    <col min="2018" max="2018" width="14.375" customWidth="1"/>
    <col min="2019" max="2019" width="10.5" customWidth="1"/>
    <col min="2020" max="2021" width="5.125" customWidth="1"/>
    <col min="2022" max="2022" width="10.5" customWidth="1"/>
    <col min="2023" max="2023" width="4.875" customWidth="1"/>
    <col min="2024" max="2024" width="4.375" customWidth="1"/>
    <col min="2025" max="2025" width="8.75" customWidth="1"/>
    <col min="2026" max="2026" width="14.375" customWidth="1"/>
    <col min="2027" max="2027" width="3.125" customWidth="1"/>
    <col min="2028" max="2028" width="14.375" customWidth="1"/>
    <col min="2029" max="2029" width="10.5" customWidth="1"/>
    <col min="2030" max="2030" width="5.125" customWidth="1"/>
    <col min="2031" max="2031" width="5.25" customWidth="1"/>
    <col min="2032" max="2032" width="10.5" customWidth="1"/>
    <col min="2033" max="2033" width="2.5" customWidth="1"/>
    <col min="2269" max="2269" width="2.5" customWidth="1"/>
    <col min="2270" max="2270" width="4.375" customWidth="1"/>
    <col min="2271" max="2271" width="8.75" customWidth="1"/>
    <col min="2272" max="2272" width="14.375" customWidth="1"/>
    <col min="2273" max="2273" width="3.125" customWidth="1"/>
    <col min="2274" max="2274" width="14.375" customWidth="1"/>
    <col min="2275" max="2275" width="10.5" customWidth="1"/>
    <col min="2276" max="2277" width="5.125" customWidth="1"/>
    <col min="2278" max="2278" width="10.5" customWidth="1"/>
    <col min="2279" max="2279" width="4.875" customWidth="1"/>
    <col min="2280" max="2280" width="4.375" customWidth="1"/>
    <col min="2281" max="2281" width="8.75" customWidth="1"/>
    <col min="2282" max="2282" width="14.375" customWidth="1"/>
    <col min="2283" max="2283" width="3.125" customWidth="1"/>
    <col min="2284" max="2284" width="14.375" customWidth="1"/>
    <col min="2285" max="2285" width="10.5" customWidth="1"/>
    <col min="2286" max="2286" width="5.125" customWidth="1"/>
    <col min="2287" max="2287" width="5.25" customWidth="1"/>
    <col min="2288" max="2288" width="10.5" customWidth="1"/>
    <col min="2289" max="2289" width="2.5" customWidth="1"/>
    <col min="2525" max="2525" width="2.5" customWidth="1"/>
    <col min="2526" max="2526" width="4.375" customWidth="1"/>
    <col min="2527" max="2527" width="8.75" customWidth="1"/>
    <col min="2528" max="2528" width="14.375" customWidth="1"/>
    <col min="2529" max="2529" width="3.125" customWidth="1"/>
    <col min="2530" max="2530" width="14.375" customWidth="1"/>
    <col min="2531" max="2531" width="10.5" customWidth="1"/>
    <col min="2532" max="2533" width="5.125" customWidth="1"/>
    <col min="2534" max="2534" width="10.5" customWidth="1"/>
    <col min="2535" max="2535" width="4.875" customWidth="1"/>
    <col min="2536" max="2536" width="4.375" customWidth="1"/>
    <col min="2537" max="2537" width="8.75" customWidth="1"/>
    <col min="2538" max="2538" width="14.375" customWidth="1"/>
    <col min="2539" max="2539" width="3.125" customWidth="1"/>
    <col min="2540" max="2540" width="14.375" customWidth="1"/>
    <col min="2541" max="2541" width="10.5" customWidth="1"/>
    <col min="2542" max="2542" width="5.125" customWidth="1"/>
    <col min="2543" max="2543" width="5.25" customWidth="1"/>
    <col min="2544" max="2544" width="10.5" customWidth="1"/>
    <col min="2545" max="2545" width="2.5" customWidth="1"/>
    <col min="2781" max="2781" width="2.5" customWidth="1"/>
    <col min="2782" max="2782" width="4.375" customWidth="1"/>
    <col min="2783" max="2783" width="8.75" customWidth="1"/>
    <col min="2784" max="2784" width="14.375" customWidth="1"/>
    <col min="2785" max="2785" width="3.125" customWidth="1"/>
    <col min="2786" max="2786" width="14.375" customWidth="1"/>
    <col min="2787" max="2787" width="10.5" customWidth="1"/>
    <col min="2788" max="2789" width="5.125" customWidth="1"/>
    <col min="2790" max="2790" width="10.5" customWidth="1"/>
    <col min="2791" max="2791" width="4.875" customWidth="1"/>
    <col min="2792" max="2792" width="4.375" customWidth="1"/>
    <col min="2793" max="2793" width="8.75" customWidth="1"/>
    <col min="2794" max="2794" width="14.375" customWidth="1"/>
    <col min="2795" max="2795" width="3.125" customWidth="1"/>
    <col min="2796" max="2796" width="14.375" customWidth="1"/>
    <col min="2797" max="2797" width="10.5" customWidth="1"/>
    <col min="2798" max="2798" width="5.125" customWidth="1"/>
    <col min="2799" max="2799" width="5.25" customWidth="1"/>
    <col min="2800" max="2800" width="10.5" customWidth="1"/>
    <col min="2801" max="2801" width="2.5" customWidth="1"/>
    <col min="3037" max="3037" width="2.5" customWidth="1"/>
    <col min="3038" max="3038" width="4.375" customWidth="1"/>
    <col min="3039" max="3039" width="8.75" customWidth="1"/>
    <col min="3040" max="3040" width="14.375" customWidth="1"/>
    <col min="3041" max="3041" width="3.125" customWidth="1"/>
    <col min="3042" max="3042" width="14.375" customWidth="1"/>
    <col min="3043" max="3043" width="10.5" customWidth="1"/>
    <col min="3044" max="3045" width="5.125" customWidth="1"/>
    <col min="3046" max="3046" width="10.5" customWidth="1"/>
    <col min="3047" max="3047" width="4.875" customWidth="1"/>
    <col min="3048" max="3048" width="4.375" customWidth="1"/>
    <col min="3049" max="3049" width="8.75" customWidth="1"/>
    <col min="3050" max="3050" width="14.375" customWidth="1"/>
    <col min="3051" max="3051" width="3.125" customWidth="1"/>
    <col min="3052" max="3052" width="14.375" customWidth="1"/>
    <col min="3053" max="3053" width="10.5" customWidth="1"/>
    <col min="3054" max="3054" width="5.125" customWidth="1"/>
    <col min="3055" max="3055" width="5.25" customWidth="1"/>
    <col min="3056" max="3056" width="10.5" customWidth="1"/>
    <col min="3057" max="3057" width="2.5" customWidth="1"/>
    <col min="3293" max="3293" width="2.5" customWidth="1"/>
    <col min="3294" max="3294" width="4.375" customWidth="1"/>
    <col min="3295" max="3295" width="8.75" customWidth="1"/>
    <col min="3296" max="3296" width="14.375" customWidth="1"/>
    <col min="3297" max="3297" width="3.125" customWidth="1"/>
    <col min="3298" max="3298" width="14.375" customWidth="1"/>
    <col min="3299" max="3299" width="10.5" customWidth="1"/>
    <col min="3300" max="3301" width="5.125" customWidth="1"/>
    <col min="3302" max="3302" width="10.5" customWidth="1"/>
    <col min="3303" max="3303" width="4.875" customWidth="1"/>
    <col min="3304" max="3304" width="4.375" customWidth="1"/>
    <col min="3305" max="3305" width="8.75" customWidth="1"/>
    <col min="3306" max="3306" width="14.375" customWidth="1"/>
    <col min="3307" max="3307" width="3.125" customWidth="1"/>
    <col min="3308" max="3308" width="14.375" customWidth="1"/>
    <col min="3309" max="3309" width="10.5" customWidth="1"/>
    <col min="3310" max="3310" width="5.125" customWidth="1"/>
    <col min="3311" max="3311" width="5.25" customWidth="1"/>
    <col min="3312" max="3312" width="10.5" customWidth="1"/>
    <col min="3313" max="3313" width="2.5" customWidth="1"/>
    <col min="3549" max="3549" width="2.5" customWidth="1"/>
    <col min="3550" max="3550" width="4.375" customWidth="1"/>
    <col min="3551" max="3551" width="8.75" customWidth="1"/>
    <col min="3552" max="3552" width="14.375" customWidth="1"/>
    <col min="3553" max="3553" width="3.125" customWidth="1"/>
    <col min="3554" max="3554" width="14.375" customWidth="1"/>
    <col min="3555" max="3555" width="10.5" customWidth="1"/>
    <col min="3556" max="3557" width="5.125" customWidth="1"/>
    <col min="3558" max="3558" width="10.5" customWidth="1"/>
    <col min="3559" max="3559" width="4.875" customWidth="1"/>
    <col min="3560" max="3560" width="4.375" customWidth="1"/>
    <col min="3561" max="3561" width="8.75" customWidth="1"/>
    <col min="3562" max="3562" width="14.375" customWidth="1"/>
    <col min="3563" max="3563" width="3.125" customWidth="1"/>
    <col min="3564" max="3564" width="14.375" customWidth="1"/>
    <col min="3565" max="3565" width="10.5" customWidth="1"/>
    <col min="3566" max="3566" width="5.125" customWidth="1"/>
    <col min="3567" max="3567" width="5.25" customWidth="1"/>
    <col min="3568" max="3568" width="10.5" customWidth="1"/>
    <col min="3569" max="3569" width="2.5" customWidth="1"/>
    <col min="3805" max="3805" width="2.5" customWidth="1"/>
    <col min="3806" max="3806" width="4.375" customWidth="1"/>
    <col min="3807" max="3807" width="8.75" customWidth="1"/>
    <col min="3808" max="3808" width="14.375" customWidth="1"/>
    <col min="3809" max="3809" width="3.125" customWidth="1"/>
    <col min="3810" max="3810" width="14.375" customWidth="1"/>
    <col min="3811" max="3811" width="10.5" customWidth="1"/>
    <col min="3812" max="3813" width="5.125" customWidth="1"/>
    <col min="3814" max="3814" width="10.5" customWidth="1"/>
    <col min="3815" max="3815" width="4.875" customWidth="1"/>
    <col min="3816" max="3816" width="4.375" customWidth="1"/>
    <col min="3817" max="3817" width="8.75" customWidth="1"/>
    <col min="3818" max="3818" width="14.375" customWidth="1"/>
    <col min="3819" max="3819" width="3.125" customWidth="1"/>
    <col min="3820" max="3820" width="14.375" customWidth="1"/>
    <col min="3821" max="3821" width="10.5" customWidth="1"/>
    <col min="3822" max="3822" width="5.125" customWidth="1"/>
    <col min="3823" max="3823" width="5.25" customWidth="1"/>
    <col min="3824" max="3824" width="10.5" customWidth="1"/>
    <col min="3825" max="3825" width="2.5" customWidth="1"/>
    <col min="4061" max="4061" width="2.5" customWidth="1"/>
    <col min="4062" max="4062" width="4.375" customWidth="1"/>
    <col min="4063" max="4063" width="8.75" customWidth="1"/>
    <col min="4064" max="4064" width="14.375" customWidth="1"/>
    <col min="4065" max="4065" width="3.125" customWidth="1"/>
    <col min="4066" max="4066" width="14.375" customWidth="1"/>
    <col min="4067" max="4067" width="10.5" customWidth="1"/>
    <col min="4068" max="4069" width="5.125" customWidth="1"/>
    <col min="4070" max="4070" width="10.5" customWidth="1"/>
    <col min="4071" max="4071" width="4.875" customWidth="1"/>
    <col min="4072" max="4072" width="4.375" customWidth="1"/>
    <col min="4073" max="4073" width="8.75" customWidth="1"/>
    <col min="4074" max="4074" width="14.375" customWidth="1"/>
    <col min="4075" max="4075" width="3.125" customWidth="1"/>
    <col min="4076" max="4076" width="14.375" customWidth="1"/>
    <col min="4077" max="4077" width="10.5" customWidth="1"/>
    <col min="4078" max="4078" width="5.125" customWidth="1"/>
    <col min="4079" max="4079" width="5.25" customWidth="1"/>
    <col min="4080" max="4080" width="10.5" customWidth="1"/>
    <col min="4081" max="4081" width="2.5" customWidth="1"/>
    <col min="4317" max="4317" width="2.5" customWidth="1"/>
    <col min="4318" max="4318" width="4.375" customWidth="1"/>
    <col min="4319" max="4319" width="8.75" customWidth="1"/>
    <col min="4320" max="4320" width="14.375" customWidth="1"/>
    <col min="4321" max="4321" width="3.125" customWidth="1"/>
    <col min="4322" max="4322" width="14.375" customWidth="1"/>
    <col min="4323" max="4323" width="10.5" customWidth="1"/>
    <col min="4324" max="4325" width="5.125" customWidth="1"/>
    <col min="4326" max="4326" width="10.5" customWidth="1"/>
    <col min="4327" max="4327" width="4.875" customWidth="1"/>
    <col min="4328" max="4328" width="4.375" customWidth="1"/>
    <col min="4329" max="4329" width="8.75" customWidth="1"/>
    <col min="4330" max="4330" width="14.375" customWidth="1"/>
    <col min="4331" max="4331" width="3.125" customWidth="1"/>
    <col min="4332" max="4332" width="14.375" customWidth="1"/>
    <col min="4333" max="4333" width="10.5" customWidth="1"/>
    <col min="4334" max="4334" width="5.125" customWidth="1"/>
    <col min="4335" max="4335" width="5.25" customWidth="1"/>
    <col min="4336" max="4336" width="10.5" customWidth="1"/>
    <col min="4337" max="4337" width="2.5" customWidth="1"/>
    <col min="4573" max="4573" width="2.5" customWidth="1"/>
    <col min="4574" max="4574" width="4.375" customWidth="1"/>
    <col min="4575" max="4575" width="8.75" customWidth="1"/>
    <col min="4576" max="4576" width="14.375" customWidth="1"/>
    <col min="4577" max="4577" width="3.125" customWidth="1"/>
    <col min="4578" max="4578" width="14.375" customWidth="1"/>
    <col min="4579" max="4579" width="10.5" customWidth="1"/>
    <col min="4580" max="4581" width="5.125" customWidth="1"/>
    <col min="4582" max="4582" width="10.5" customWidth="1"/>
    <col min="4583" max="4583" width="4.875" customWidth="1"/>
    <col min="4584" max="4584" width="4.375" customWidth="1"/>
    <col min="4585" max="4585" width="8.75" customWidth="1"/>
    <col min="4586" max="4586" width="14.375" customWidth="1"/>
    <col min="4587" max="4587" width="3.125" customWidth="1"/>
    <col min="4588" max="4588" width="14.375" customWidth="1"/>
    <col min="4589" max="4589" width="10.5" customWidth="1"/>
    <col min="4590" max="4590" width="5.125" customWidth="1"/>
    <col min="4591" max="4591" width="5.25" customWidth="1"/>
    <col min="4592" max="4592" width="10.5" customWidth="1"/>
    <col min="4593" max="4593" width="2.5" customWidth="1"/>
    <col min="4829" max="4829" width="2.5" customWidth="1"/>
    <col min="4830" max="4830" width="4.375" customWidth="1"/>
    <col min="4831" max="4831" width="8.75" customWidth="1"/>
    <col min="4832" max="4832" width="14.375" customWidth="1"/>
    <col min="4833" max="4833" width="3.125" customWidth="1"/>
    <col min="4834" max="4834" width="14.375" customWidth="1"/>
    <col min="4835" max="4835" width="10.5" customWidth="1"/>
    <col min="4836" max="4837" width="5.125" customWidth="1"/>
    <col min="4838" max="4838" width="10.5" customWidth="1"/>
    <col min="4839" max="4839" width="4.875" customWidth="1"/>
    <col min="4840" max="4840" width="4.375" customWidth="1"/>
    <col min="4841" max="4841" width="8.75" customWidth="1"/>
    <col min="4842" max="4842" width="14.375" customWidth="1"/>
    <col min="4843" max="4843" width="3.125" customWidth="1"/>
    <col min="4844" max="4844" width="14.375" customWidth="1"/>
    <col min="4845" max="4845" width="10.5" customWidth="1"/>
    <col min="4846" max="4846" width="5.125" customWidth="1"/>
    <col min="4847" max="4847" width="5.25" customWidth="1"/>
    <col min="4848" max="4848" width="10.5" customWidth="1"/>
    <col min="4849" max="4849" width="2.5" customWidth="1"/>
    <col min="5085" max="5085" width="2.5" customWidth="1"/>
    <col min="5086" max="5086" width="4.375" customWidth="1"/>
    <col min="5087" max="5087" width="8.75" customWidth="1"/>
    <col min="5088" max="5088" width="14.375" customWidth="1"/>
    <col min="5089" max="5089" width="3.125" customWidth="1"/>
    <col min="5090" max="5090" width="14.375" customWidth="1"/>
    <col min="5091" max="5091" width="10.5" customWidth="1"/>
    <col min="5092" max="5093" width="5.125" customWidth="1"/>
    <col min="5094" max="5094" width="10.5" customWidth="1"/>
    <col min="5095" max="5095" width="4.875" customWidth="1"/>
    <col min="5096" max="5096" width="4.375" customWidth="1"/>
    <col min="5097" max="5097" width="8.75" customWidth="1"/>
    <col min="5098" max="5098" width="14.375" customWidth="1"/>
    <col min="5099" max="5099" width="3.125" customWidth="1"/>
    <col min="5100" max="5100" width="14.375" customWidth="1"/>
    <col min="5101" max="5101" width="10.5" customWidth="1"/>
    <col min="5102" max="5102" width="5.125" customWidth="1"/>
    <col min="5103" max="5103" width="5.25" customWidth="1"/>
    <col min="5104" max="5104" width="10.5" customWidth="1"/>
    <col min="5105" max="5105" width="2.5" customWidth="1"/>
    <col min="5341" max="5341" width="2.5" customWidth="1"/>
    <col min="5342" max="5342" width="4.375" customWidth="1"/>
    <col min="5343" max="5343" width="8.75" customWidth="1"/>
    <col min="5344" max="5344" width="14.375" customWidth="1"/>
    <col min="5345" max="5345" width="3.125" customWidth="1"/>
    <col min="5346" max="5346" width="14.375" customWidth="1"/>
    <col min="5347" max="5347" width="10.5" customWidth="1"/>
    <col min="5348" max="5349" width="5.125" customWidth="1"/>
    <col min="5350" max="5350" width="10.5" customWidth="1"/>
    <col min="5351" max="5351" width="4.875" customWidth="1"/>
    <col min="5352" max="5352" width="4.375" customWidth="1"/>
    <col min="5353" max="5353" width="8.75" customWidth="1"/>
    <col min="5354" max="5354" width="14.375" customWidth="1"/>
    <col min="5355" max="5355" width="3.125" customWidth="1"/>
    <col min="5356" max="5356" width="14.375" customWidth="1"/>
    <col min="5357" max="5357" width="10.5" customWidth="1"/>
    <col min="5358" max="5358" width="5.125" customWidth="1"/>
    <col min="5359" max="5359" width="5.25" customWidth="1"/>
    <col min="5360" max="5360" width="10.5" customWidth="1"/>
    <col min="5361" max="5361" width="2.5" customWidth="1"/>
    <col min="5597" max="5597" width="2.5" customWidth="1"/>
    <col min="5598" max="5598" width="4.375" customWidth="1"/>
    <col min="5599" max="5599" width="8.75" customWidth="1"/>
    <col min="5600" max="5600" width="14.375" customWidth="1"/>
    <col min="5601" max="5601" width="3.125" customWidth="1"/>
    <col min="5602" max="5602" width="14.375" customWidth="1"/>
    <col min="5603" max="5603" width="10.5" customWidth="1"/>
    <col min="5604" max="5605" width="5.125" customWidth="1"/>
    <col min="5606" max="5606" width="10.5" customWidth="1"/>
    <col min="5607" max="5607" width="4.875" customWidth="1"/>
    <col min="5608" max="5608" width="4.375" customWidth="1"/>
    <col min="5609" max="5609" width="8.75" customWidth="1"/>
    <col min="5610" max="5610" width="14.375" customWidth="1"/>
    <col min="5611" max="5611" width="3.125" customWidth="1"/>
    <col min="5612" max="5612" width="14.375" customWidth="1"/>
    <col min="5613" max="5613" width="10.5" customWidth="1"/>
    <col min="5614" max="5614" width="5.125" customWidth="1"/>
    <col min="5615" max="5615" width="5.25" customWidth="1"/>
    <col min="5616" max="5616" width="10.5" customWidth="1"/>
    <col min="5617" max="5617" width="2.5" customWidth="1"/>
    <col min="5853" max="5853" width="2.5" customWidth="1"/>
    <col min="5854" max="5854" width="4.375" customWidth="1"/>
    <col min="5855" max="5855" width="8.75" customWidth="1"/>
    <col min="5856" max="5856" width="14.375" customWidth="1"/>
    <col min="5857" max="5857" width="3.125" customWidth="1"/>
    <col min="5858" max="5858" width="14.375" customWidth="1"/>
    <col min="5859" max="5859" width="10.5" customWidth="1"/>
    <col min="5860" max="5861" width="5.125" customWidth="1"/>
    <col min="5862" max="5862" width="10.5" customWidth="1"/>
    <col min="5863" max="5863" width="4.875" customWidth="1"/>
    <col min="5864" max="5864" width="4.375" customWidth="1"/>
    <col min="5865" max="5865" width="8.75" customWidth="1"/>
    <col min="5866" max="5866" width="14.375" customWidth="1"/>
    <col min="5867" max="5867" width="3.125" customWidth="1"/>
    <col min="5868" max="5868" width="14.375" customWidth="1"/>
    <col min="5869" max="5869" width="10.5" customWidth="1"/>
    <col min="5870" max="5870" width="5.125" customWidth="1"/>
    <col min="5871" max="5871" width="5.25" customWidth="1"/>
    <col min="5872" max="5872" width="10.5" customWidth="1"/>
    <col min="5873" max="5873" width="2.5" customWidth="1"/>
    <col min="6109" max="6109" width="2.5" customWidth="1"/>
    <col min="6110" max="6110" width="4.375" customWidth="1"/>
    <col min="6111" max="6111" width="8.75" customWidth="1"/>
    <col min="6112" max="6112" width="14.375" customWidth="1"/>
    <col min="6113" max="6113" width="3.125" customWidth="1"/>
    <col min="6114" max="6114" width="14.375" customWidth="1"/>
    <col min="6115" max="6115" width="10.5" customWidth="1"/>
    <col min="6116" max="6117" width="5.125" customWidth="1"/>
    <col min="6118" max="6118" width="10.5" customWidth="1"/>
    <col min="6119" max="6119" width="4.875" customWidth="1"/>
    <col min="6120" max="6120" width="4.375" customWidth="1"/>
    <col min="6121" max="6121" width="8.75" customWidth="1"/>
    <col min="6122" max="6122" width="14.375" customWidth="1"/>
    <col min="6123" max="6123" width="3.125" customWidth="1"/>
    <col min="6124" max="6124" width="14.375" customWidth="1"/>
    <col min="6125" max="6125" width="10.5" customWidth="1"/>
    <col min="6126" max="6126" width="5.125" customWidth="1"/>
    <col min="6127" max="6127" width="5.25" customWidth="1"/>
    <col min="6128" max="6128" width="10.5" customWidth="1"/>
    <col min="6129" max="6129" width="2.5" customWidth="1"/>
    <col min="6365" max="6365" width="2.5" customWidth="1"/>
    <col min="6366" max="6366" width="4.375" customWidth="1"/>
    <col min="6367" max="6367" width="8.75" customWidth="1"/>
    <col min="6368" max="6368" width="14.375" customWidth="1"/>
    <col min="6369" max="6369" width="3.125" customWidth="1"/>
    <col min="6370" max="6370" width="14.375" customWidth="1"/>
    <col min="6371" max="6371" width="10.5" customWidth="1"/>
    <col min="6372" max="6373" width="5.125" customWidth="1"/>
    <col min="6374" max="6374" width="10.5" customWidth="1"/>
    <col min="6375" max="6375" width="4.875" customWidth="1"/>
    <col min="6376" max="6376" width="4.375" customWidth="1"/>
    <col min="6377" max="6377" width="8.75" customWidth="1"/>
    <col min="6378" max="6378" width="14.375" customWidth="1"/>
    <col min="6379" max="6379" width="3.125" customWidth="1"/>
    <col min="6380" max="6380" width="14.375" customWidth="1"/>
    <col min="6381" max="6381" width="10.5" customWidth="1"/>
    <col min="6382" max="6382" width="5.125" customWidth="1"/>
    <col min="6383" max="6383" width="5.25" customWidth="1"/>
    <col min="6384" max="6384" width="10.5" customWidth="1"/>
    <col min="6385" max="6385" width="2.5" customWidth="1"/>
    <col min="6621" max="6621" width="2.5" customWidth="1"/>
    <col min="6622" max="6622" width="4.375" customWidth="1"/>
    <col min="6623" max="6623" width="8.75" customWidth="1"/>
    <col min="6624" max="6624" width="14.375" customWidth="1"/>
    <col min="6625" max="6625" width="3.125" customWidth="1"/>
    <col min="6626" max="6626" width="14.375" customWidth="1"/>
    <col min="6627" max="6627" width="10.5" customWidth="1"/>
    <col min="6628" max="6629" width="5.125" customWidth="1"/>
    <col min="6630" max="6630" width="10.5" customWidth="1"/>
    <col min="6631" max="6631" width="4.875" customWidth="1"/>
    <col min="6632" max="6632" width="4.375" customWidth="1"/>
    <col min="6633" max="6633" width="8.75" customWidth="1"/>
    <col min="6634" max="6634" width="14.375" customWidth="1"/>
    <col min="6635" max="6635" width="3.125" customWidth="1"/>
    <col min="6636" max="6636" width="14.375" customWidth="1"/>
    <col min="6637" max="6637" width="10.5" customWidth="1"/>
    <col min="6638" max="6638" width="5.125" customWidth="1"/>
    <col min="6639" max="6639" width="5.25" customWidth="1"/>
    <col min="6640" max="6640" width="10.5" customWidth="1"/>
    <col min="6641" max="6641" width="2.5" customWidth="1"/>
    <col min="6877" max="6877" width="2.5" customWidth="1"/>
    <col min="6878" max="6878" width="4.375" customWidth="1"/>
    <col min="6879" max="6879" width="8.75" customWidth="1"/>
    <col min="6880" max="6880" width="14.375" customWidth="1"/>
    <col min="6881" max="6881" width="3.125" customWidth="1"/>
    <col min="6882" max="6882" width="14.375" customWidth="1"/>
    <col min="6883" max="6883" width="10.5" customWidth="1"/>
    <col min="6884" max="6885" width="5.125" customWidth="1"/>
    <col min="6886" max="6886" width="10.5" customWidth="1"/>
    <col min="6887" max="6887" width="4.875" customWidth="1"/>
    <col min="6888" max="6888" width="4.375" customWidth="1"/>
    <col min="6889" max="6889" width="8.75" customWidth="1"/>
    <col min="6890" max="6890" width="14.375" customWidth="1"/>
    <col min="6891" max="6891" width="3.125" customWidth="1"/>
    <col min="6892" max="6892" width="14.375" customWidth="1"/>
    <col min="6893" max="6893" width="10.5" customWidth="1"/>
    <col min="6894" max="6894" width="5.125" customWidth="1"/>
    <col min="6895" max="6895" width="5.25" customWidth="1"/>
    <col min="6896" max="6896" width="10.5" customWidth="1"/>
    <col min="6897" max="6897" width="2.5" customWidth="1"/>
    <col min="7133" max="7133" width="2.5" customWidth="1"/>
    <col min="7134" max="7134" width="4.375" customWidth="1"/>
    <col min="7135" max="7135" width="8.75" customWidth="1"/>
    <col min="7136" max="7136" width="14.375" customWidth="1"/>
    <col min="7137" max="7137" width="3.125" customWidth="1"/>
    <col min="7138" max="7138" width="14.375" customWidth="1"/>
    <col min="7139" max="7139" width="10.5" customWidth="1"/>
    <col min="7140" max="7141" width="5.125" customWidth="1"/>
    <col min="7142" max="7142" width="10.5" customWidth="1"/>
    <col min="7143" max="7143" width="4.875" customWidth="1"/>
    <col min="7144" max="7144" width="4.375" customWidth="1"/>
    <col min="7145" max="7145" width="8.75" customWidth="1"/>
    <col min="7146" max="7146" width="14.375" customWidth="1"/>
    <col min="7147" max="7147" width="3.125" customWidth="1"/>
    <col min="7148" max="7148" width="14.375" customWidth="1"/>
    <col min="7149" max="7149" width="10.5" customWidth="1"/>
    <col min="7150" max="7150" width="5.125" customWidth="1"/>
    <col min="7151" max="7151" width="5.25" customWidth="1"/>
    <col min="7152" max="7152" width="10.5" customWidth="1"/>
    <col min="7153" max="7153" width="2.5" customWidth="1"/>
    <col min="7389" max="7389" width="2.5" customWidth="1"/>
    <col min="7390" max="7390" width="4.375" customWidth="1"/>
    <col min="7391" max="7391" width="8.75" customWidth="1"/>
    <col min="7392" max="7392" width="14.375" customWidth="1"/>
    <col min="7393" max="7393" width="3.125" customWidth="1"/>
    <col min="7394" max="7394" width="14.375" customWidth="1"/>
    <col min="7395" max="7395" width="10.5" customWidth="1"/>
    <col min="7396" max="7397" width="5.125" customWidth="1"/>
    <col min="7398" max="7398" width="10.5" customWidth="1"/>
    <col min="7399" max="7399" width="4.875" customWidth="1"/>
    <col min="7400" max="7400" width="4.375" customWidth="1"/>
    <col min="7401" max="7401" width="8.75" customWidth="1"/>
    <col min="7402" max="7402" width="14.375" customWidth="1"/>
    <col min="7403" max="7403" width="3.125" customWidth="1"/>
    <col min="7404" max="7404" width="14.375" customWidth="1"/>
    <col min="7405" max="7405" width="10.5" customWidth="1"/>
    <col min="7406" max="7406" width="5.125" customWidth="1"/>
    <col min="7407" max="7407" width="5.25" customWidth="1"/>
    <col min="7408" max="7408" width="10.5" customWidth="1"/>
    <col min="7409" max="7409" width="2.5" customWidth="1"/>
    <col min="7645" max="7645" width="2.5" customWidth="1"/>
    <col min="7646" max="7646" width="4.375" customWidth="1"/>
    <col min="7647" max="7647" width="8.75" customWidth="1"/>
    <col min="7648" max="7648" width="14.375" customWidth="1"/>
    <col min="7649" max="7649" width="3.125" customWidth="1"/>
    <col min="7650" max="7650" width="14.375" customWidth="1"/>
    <col min="7651" max="7651" width="10.5" customWidth="1"/>
    <col min="7652" max="7653" width="5.125" customWidth="1"/>
    <col min="7654" max="7654" width="10.5" customWidth="1"/>
    <col min="7655" max="7655" width="4.875" customWidth="1"/>
    <col min="7656" max="7656" width="4.375" customWidth="1"/>
    <col min="7657" max="7657" width="8.75" customWidth="1"/>
    <col min="7658" max="7658" width="14.375" customWidth="1"/>
    <col min="7659" max="7659" width="3.125" customWidth="1"/>
    <col min="7660" max="7660" width="14.375" customWidth="1"/>
    <col min="7661" max="7661" width="10.5" customWidth="1"/>
    <col min="7662" max="7662" width="5.125" customWidth="1"/>
    <col min="7663" max="7663" width="5.25" customWidth="1"/>
    <col min="7664" max="7664" width="10.5" customWidth="1"/>
    <col min="7665" max="7665" width="2.5" customWidth="1"/>
    <col min="7901" max="7901" width="2.5" customWidth="1"/>
    <col min="7902" max="7902" width="4.375" customWidth="1"/>
    <col min="7903" max="7903" width="8.75" customWidth="1"/>
    <col min="7904" max="7904" width="14.375" customWidth="1"/>
    <col min="7905" max="7905" width="3.125" customWidth="1"/>
    <col min="7906" max="7906" width="14.375" customWidth="1"/>
    <col min="7907" max="7907" width="10.5" customWidth="1"/>
    <col min="7908" max="7909" width="5.125" customWidth="1"/>
    <col min="7910" max="7910" width="10.5" customWidth="1"/>
    <col min="7911" max="7911" width="4.875" customWidth="1"/>
    <col min="7912" max="7912" width="4.375" customWidth="1"/>
    <col min="7913" max="7913" width="8.75" customWidth="1"/>
    <col min="7914" max="7914" width="14.375" customWidth="1"/>
    <col min="7915" max="7915" width="3.125" customWidth="1"/>
    <col min="7916" max="7916" width="14.375" customWidth="1"/>
    <col min="7917" max="7917" width="10.5" customWidth="1"/>
    <col min="7918" max="7918" width="5.125" customWidth="1"/>
    <col min="7919" max="7919" width="5.25" customWidth="1"/>
    <col min="7920" max="7920" width="10.5" customWidth="1"/>
    <col min="7921" max="7921" width="2.5" customWidth="1"/>
    <col min="8157" max="8157" width="2.5" customWidth="1"/>
    <col min="8158" max="8158" width="4.375" customWidth="1"/>
    <col min="8159" max="8159" width="8.75" customWidth="1"/>
    <col min="8160" max="8160" width="14.375" customWidth="1"/>
    <col min="8161" max="8161" width="3.125" customWidth="1"/>
    <col min="8162" max="8162" width="14.375" customWidth="1"/>
    <col min="8163" max="8163" width="10.5" customWidth="1"/>
    <col min="8164" max="8165" width="5.125" customWidth="1"/>
    <col min="8166" max="8166" width="10.5" customWidth="1"/>
    <col min="8167" max="8167" width="4.875" customWidth="1"/>
    <col min="8168" max="8168" width="4.375" customWidth="1"/>
    <col min="8169" max="8169" width="8.75" customWidth="1"/>
    <col min="8170" max="8170" width="14.375" customWidth="1"/>
    <col min="8171" max="8171" width="3.125" customWidth="1"/>
    <col min="8172" max="8172" width="14.375" customWidth="1"/>
    <col min="8173" max="8173" width="10.5" customWidth="1"/>
    <col min="8174" max="8174" width="5.125" customWidth="1"/>
    <col min="8175" max="8175" width="5.25" customWidth="1"/>
    <col min="8176" max="8176" width="10.5" customWidth="1"/>
    <col min="8177" max="8177" width="2.5" customWidth="1"/>
    <col min="8413" max="8413" width="2.5" customWidth="1"/>
    <col min="8414" max="8414" width="4.375" customWidth="1"/>
    <col min="8415" max="8415" width="8.75" customWidth="1"/>
    <col min="8416" max="8416" width="14.375" customWidth="1"/>
    <col min="8417" max="8417" width="3.125" customWidth="1"/>
    <col min="8418" max="8418" width="14.375" customWidth="1"/>
    <col min="8419" max="8419" width="10.5" customWidth="1"/>
    <col min="8420" max="8421" width="5.125" customWidth="1"/>
    <col min="8422" max="8422" width="10.5" customWidth="1"/>
    <col min="8423" max="8423" width="4.875" customWidth="1"/>
    <col min="8424" max="8424" width="4.375" customWidth="1"/>
    <col min="8425" max="8425" width="8.75" customWidth="1"/>
    <col min="8426" max="8426" width="14.375" customWidth="1"/>
    <col min="8427" max="8427" width="3.125" customWidth="1"/>
    <col min="8428" max="8428" width="14.375" customWidth="1"/>
    <col min="8429" max="8429" width="10.5" customWidth="1"/>
    <col min="8430" max="8430" width="5.125" customWidth="1"/>
    <col min="8431" max="8431" width="5.25" customWidth="1"/>
    <col min="8432" max="8432" width="10.5" customWidth="1"/>
    <col min="8433" max="8433" width="2.5" customWidth="1"/>
    <col min="8669" max="8669" width="2.5" customWidth="1"/>
    <col min="8670" max="8670" width="4.375" customWidth="1"/>
    <col min="8671" max="8671" width="8.75" customWidth="1"/>
    <col min="8672" max="8672" width="14.375" customWidth="1"/>
    <col min="8673" max="8673" width="3.125" customWidth="1"/>
    <col min="8674" max="8674" width="14.375" customWidth="1"/>
    <col min="8675" max="8675" width="10.5" customWidth="1"/>
    <col min="8676" max="8677" width="5.125" customWidth="1"/>
    <col min="8678" max="8678" width="10.5" customWidth="1"/>
    <col min="8679" max="8679" width="4.875" customWidth="1"/>
    <col min="8680" max="8680" width="4.375" customWidth="1"/>
    <col min="8681" max="8681" width="8.75" customWidth="1"/>
    <col min="8682" max="8682" width="14.375" customWidth="1"/>
    <col min="8683" max="8683" width="3.125" customWidth="1"/>
    <col min="8684" max="8684" width="14.375" customWidth="1"/>
    <col min="8685" max="8685" width="10.5" customWidth="1"/>
    <col min="8686" max="8686" width="5.125" customWidth="1"/>
    <col min="8687" max="8687" width="5.25" customWidth="1"/>
    <col min="8688" max="8688" width="10.5" customWidth="1"/>
    <col min="8689" max="8689" width="2.5" customWidth="1"/>
    <col min="8925" max="8925" width="2.5" customWidth="1"/>
    <col min="8926" max="8926" width="4.375" customWidth="1"/>
    <col min="8927" max="8927" width="8.75" customWidth="1"/>
    <col min="8928" max="8928" width="14.375" customWidth="1"/>
    <col min="8929" max="8929" width="3.125" customWidth="1"/>
    <col min="8930" max="8930" width="14.375" customWidth="1"/>
    <col min="8931" max="8931" width="10.5" customWidth="1"/>
    <col min="8932" max="8933" width="5.125" customWidth="1"/>
    <col min="8934" max="8934" width="10.5" customWidth="1"/>
    <col min="8935" max="8935" width="4.875" customWidth="1"/>
    <col min="8936" max="8936" width="4.375" customWidth="1"/>
    <col min="8937" max="8937" width="8.75" customWidth="1"/>
    <col min="8938" max="8938" width="14.375" customWidth="1"/>
    <col min="8939" max="8939" width="3.125" customWidth="1"/>
    <col min="8940" max="8940" width="14.375" customWidth="1"/>
    <col min="8941" max="8941" width="10.5" customWidth="1"/>
    <col min="8942" max="8942" width="5.125" customWidth="1"/>
    <col min="8943" max="8943" width="5.25" customWidth="1"/>
    <col min="8944" max="8944" width="10.5" customWidth="1"/>
    <col min="8945" max="8945" width="2.5" customWidth="1"/>
    <col min="9181" max="9181" width="2.5" customWidth="1"/>
    <col min="9182" max="9182" width="4.375" customWidth="1"/>
    <col min="9183" max="9183" width="8.75" customWidth="1"/>
    <col min="9184" max="9184" width="14.375" customWidth="1"/>
    <col min="9185" max="9185" width="3.125" customWidth="1"/>
    <col min="9186" max="9186" width="14.375" customWidth="1"/>
    <col min="9187" max="9187" width="10.5" customWidth="1"/>
    <col min="9188" max="9189" width="5.125" customWidth="1"/>
    <col min="9190" max="9190" width="10.5" customWidth="1"/>
    <col min="9191" max="9191" width="4.875" customWidth="1"/>
    <col min="9192" max="9192" width="4.375" customWidth="1"/>
    <col min="9193" max="9193" width="8.75" customWidth="1"/>
    <col min="9194" max="9194" width="14.375" customWidth="1"/>
    <col min="9195" max="9195" width="3.125" customWidth="1"/>
    <col min="9196" max="9196" width="14.375" customWidth="1"/>
    <col min="9197" max="9197" width="10.5" customWidth="1"/>
    <col min="9198" max="9198" width="5.125" customWidth="1"/>
    <col min="9199" max="9199" width="5.25" customWidth="1"/>
    <col min="9200" max="9200" width="10.5" customWidth="1"/>
    <col min="9201" max="9201" width="2.5" customWidth="1"/>
    <col min="9437" max="9437" width="2.5" customWidth="1"/>
    <col min="9438" max="9438" width="4.375" customWidth="1"/>
    <col min="9439" max="9439" width="8.75" customWidth="1"/>
    <col min="9440" max="9440" width="14.375" customWidth="1"/>
    <col min="9441" max="9441" width="3.125" customWidth="1"/>
    <col min="9442" max="9442" width="14.375" customWidth="1"/>
    <col min="9443" max="9443" width="10.5" customWidth="1"/>
    <col min="9444" max="9445" width="5.125" customWidth="1"/>
    <col min="9446" max="9446" width="10.5" customWidth="1"/>
    <col min="9447" max="9447" width="4.875" customWidth="1"/>
    <col min="9448" max="9448" width="4.375" customWidth="1"/>
    <col min="9449" max="9449" width="8.75" customWidth="1"/>
    <col min="9450" max="9450" width="14.375" customWidth="1"/>
    <col min="9451" max="9451" width="3.125" customWidth="1"/>
    <col min="9452" max="9452" width="14.375" customWidth="1"/>
    <col min="9453" max="9453" width="10.5" customWidth="1"/>
    <col min="9454" max="9454" width="5.125" customWidth="1"/>
    <col min="9455" max="9455" width="5.25" customWidth="1"/>
    <col min="9456" max="9456" width="10.5" customWidth="1"/>
    <col min="9457" max="9457" width="2.5" customWidth="1"/>
    <col min="9693" max="9693" width="2.5" customWidth="1"/>
    <col min="9694" max="9694" width="4.375" customWidth="1"/>
    <col min="9695" max="9695" width="8.75" customWidth="1"/>
    <col min="9696" max="9696" width="14.375" customWidth="1"/>
    <col min="9697" max="9697" width="3.125" customWidth="1"/>
    <col min="9698" max="9698" width="14.375" customWidth="1"/>
    <col min="9699" max="9699" width="10.5" customWidth="1"/>
    <col min="9700" max="9701" width="5.125" customWidth="1"/>
    <col min="9702" max="9702" width="10.5" customWidth="1"/>
    <col min="9703" max="9703" width="4.875" customWidth="1"/>
    <col min="9704" max="9704" width="4.375" customWidth="1"/>
    <col min="9705" max="9705" width="8.75" customWidth="1"/>
    <col min="9706" max="9706" width="14.375" customWidth="1"/>
    <col min="9707" max="9707" width="3.125" customWidth="1"/>
    <col min="9708" max="9708" width="14.375" customWidth="1"/>
    <col min="9709" max="9709" width="10.5" customWidth="1"/>
    <col min="9710" max="9710" width="5.125" customWidth="1"/>
    <col min="9711" max="9711" width="5.25" customWidth="1"/>
    <col min="9712" max="9712" width="10.5" customWidth="1"/>
    <col min="9713" max="9713" width="2.5" customWidth="1"/>
    <col min="9949" max="9949" width="2.5" customWidth="1"/>
    <col min="9950" max="9950" width="4.375" customWidth="1"/>
    <col min="9951" max="9951" width="8.75" customWidth="1"/>
    <col min="9952" max="9952" width="14.375" customWidth="1"/>
    <col min="9953" max="9953" width="3.125" customWidth="1"/>
    <col min="9954" max="9954" width="14.375" customWidth="1"/>
    <col min="9955" max="9955" width="10.5" customWidth="1"/>
    <col min="9956" max="9957" width="5.125" customWidth="1"/>
    <col min="9958" max="9958" width="10.5" customWidth="1"/>
    <col min="9959" max="9959" width="4.875" customWidth="1"/>
    <col min="9960" max="9960" width="4.375" customWidth="1"/>
    <col min="9961" max="9961" width="8.75" customWidth="1"/>
    <col min="9962" max="9962" width="14.375" customWidth="1"/>
    <col min="9963" max="9963" width="3.125" customWidth="1"/>
    <col min="9964" max="9964" width="14.375" customWidth="1"/>
    <col min="9965" max="9965" width="10.5" customWidth="1"/>
    <col min="9966" max="9966" width="5.125" customWidth="1"/>
    <col min="9967" max="9967" width="5.25" customWidth="1"/>
    <col min="9968" max="9968" width="10.5" customWidth="1"/>
    <col min="9969" max="9969" width="2.5" customWidth="1"/>
    <col min="10205" max="10205" width="2.5" customWidth="1"/>
    <col min="10206" max="10206" width="4.375" customWidth="1"/>
    <col min="10207" max="10207" width="8.75" customWidth="1"/>
    <col min="10208" max="10208" width="14.375" customWidth="1"/>
    <col min="10209" max="10209" width="3.125" customWidth="1"/>
    <col min="10210" max="10210" width="14.375" customWidth="1"/>
    <col min="10211" max="10211" width="10.5" customWidth="1"/>
    <col min="10212" max="10213" width="5.125" customWidth="1"/>
    <col min="10214" max="10214" width="10.5" customWidth="1"/>
    <col min="10215" max="10215" width="4.875" customWidth="1"/>
    <col min="10216" max="10216" width="4.375" customWidth="1"/>
    <col min="10217" max="10217" width="8.75" customWidth="1"/>
    <col min="10218" max="10218" width="14.375" customWidth="1"/>
    <col min="10219" max="10219" width="3.125" customWidth="1"/>
    <col min="10220" max="10220" width="14.375" customWidth="1"/>
    <col min="10221" max="10221" width="10.5" customWidth="1"/>
    <col min="10222" max="10222" width="5.125" customWidth="1"/>
    <col min="10223" max="10223" width="5.25" customWidth="1"/>
    <col min="10224" max="10224" width="10.5" customWidth="1"/>
    <col min="10225" max="10225" width="2.5" customWidth="1"/>
    <col min="10461" max="10461" width="2.5" customWidth="1"/>
    <col min="10462" max="10462" width="4.375" customWidth="1"/>
    <col min="10463" max="10463" width="8.75" customWidth="1"/>
    <col min="10464" max="10464" width="14.375" customWidth="1"/>
    <col min="10465" max="10465" width="3.125" customWidth="1"/>
    <col min="10466" max="10466" width="14.375" customWidth="1"/>
    <col min="10467" max="10467" width="10.5" customWidth="1"/>
    <col min="10468" max="10469" width="5.125" customWidth="1"/>
    <col min="10470" max="10470" width="10.5" customWidth="1"/>
    <col min="10471" max="10471" width="4.875" customWidth="1"/>
    <col min="10472" max="10472" width="4.375" customWidth="1"/>
    <col min="10473" max="10473" width="8.75" customWidth="1"/>
    <col min="10474" max="10474" width="14.375" customWidth="1"/>
    <col min="10475" max="10475" width="3.125" customWidth="1"/>
    <col min="10476" max="10476" width="14.375" customWidth="1"/>
    <col min="10477" max="10477" width="10.5" customWidth="1"/>
    <col min="10478" max="10478" width="5.125" customWidth="1"/>
    <col min="10479" max="10479" width="5.25" customWidth="1"/>
    <col min="10480" max="10480" width="10.5" customWidth="1"/>
    <col min="10481" max="10481" width="2.5" customWidth="1"/>
    <col min="10717" max="10717" width="2.5" customWidth="1"/>
    <col min="10718" max="10718" width="4.375" customWidth="1"/>
    <col min="10719" max="10719" width="8.75" customWidth="1"/>
    <col min="10720" max="10720" width="14.375" customWidth="1"/>
    <col min="10721" max="10721" width="3.125" customWidth="1"/>
    <col min="10722" max="10722" width="14.375" customWidth="1"/>
    <col min="10723" max="10723" width="10.5" customWidth="1"/>
    <col min="10724" max="10725" width="5.125" customWidth="1"/>
    <col min="10726" max="10726" width="10.5" customWidth="1"/>
    <col min="10727" max="10727" width="4.875" customWidth="1"/>
    <col min="10728" max="10728" width="4.375" customWidth="1"/>
    <col min="10729" max="10729" width="8.75" customWidth="1"/>
    <col min="10730" max="10730" width="14.375" customWidth="1"/>
    <col min="10731" max="10731" width="3.125" customWidth="1"/>
    <col min="10732" max="10732" width="14.375" customWidth="1"/>
    <col min="10733" max="10733" width="10.5" customWidth="1"/>
    <col min="10734" max="10734" width="5.125" customWidth="1"/>
    <col min="10735" max="10735" width="5.25" customWidth="1"/>
    <col min="10736" max="10736" width="10.5" customWidth="1"/>
    <col min="10737" max="10737" width="2.5" customWidth="1"/>
    <col min="10973" max="10973" width="2.5" customWidth="1"/>
    <col min="10974" max="10974" width="4.375" customWidth="1"/>
    <col min="10975" max="10975" width="8.75" customWidth="1"/>
    <col min="10976" max="10976" width="14.375" customWidth="1"/>
    <col min="10977" max="10977" width="3.125" customWidth="1"/>
    <col min="10978" max="10978" width="14.375" customWidth="1"/>
    <col min="10979" max="10979" width="10.5" customWidth="1"/>
    <col min="10980" max="10981" width="5.125" customWidth="1"/>
    <col min="10982" max="10982" width="10.5" customWidth="1"/>
    <col min="10983" max="10983" width="4.875" customWidth="1"/>
    <col min="10984" max="10984" width="4.375" customWidth="1"/>
    <col min="10985" max="10985" width="8.75" customWidth="1"/>
    <col min="10986" max="10986" width="14.375" customWidth="1"/>
    <col min="10987" max="10987" width="3.125" customWidth="1"/>
    <col min="10988" max="10988" width="14.375" customWidth="1"/>
    <col min="10989" max="10989" width="10.5" customWidth="1"/>
    <col min="10990" max="10990" width="5.125" customWidth="1"/>
    <col min="10991" max="10991" width="5.25" customWidth="1"/>
    <col min="10992" max="10992" width="10.5" customWidth="1"/>
    <col min="10993" max="10993" width="2.5" customWidth="1"/>
    <col min="11229" max="11229" width="2.5" customWidth="1"/>
    <col min="11230" max="11230" width="4.375" customWidth="1"/>
    <col min="11231" max="11231" width="8.75" customWidth="1"/>
    <col min="11232" max="11232" width="14.375" customWidth="1"/>
    <col min="11233" max="11233" width="3.125" customWidth="1"/>
    <col min="11234" max="11234" width="14.375" customWidth="1"/>
    <col min="11235" max="11235" width="10.5" customWidth="1"/>
    <col min="11236" max="11237" width="5.125" customWidth="1"/>
    <col min="11238" max="11238" width="10.5" customWidth="1"/>
    <col min="11239" max="11239" width="4.875" customWidth="1"/>
    <col min="11240" max="11240" width="4.375" customWidth="1"/>
    <col min="11241" max="11241" width="8.75" customWidth="1"/>
    <col min="11242" max="11242" width="14.375" customWidth="1"/>
    <col min="11243" max="11243" width="3.125" customWidth="1"/>
    <col min="11244" max="11244" width="14.375" customWidth="1"/>
    <col min="11245" max="11245" width="10.5" customWidth="1"/>
    <col min="11246" max="11246" width="5.125" customWidth="1"/>
    <col min="11247" max="11247" width="5.25" customWidth="1"/>
    <col min="11248" max="11248" width="10.5" customWidth="1"/>
    <col min="11249" max="11249" width="2.5" customWidth="1"/>
    <col min="11485" max="11485" width="2.5" customWidth="1"/>
    <col min="11486" max="11486" width="4.375" customWidth="1"/>
    <col min="11487" max="11487" width="8.75" customWidth="1"/>
    <col min="11488" max="11488" width="14.375" customWidth="1"/>
    <col min="11489" max="11489" width="3.125" customWidth="1"/>
    <col min="11490" max="11490" width="14.375" customWidth="1"/>
    <col min="11491" max="11491" width="10.5" customWidth="1"/>
    <col min="11492" max="11493" width="5.125" customWidth="1"/>
    <col min="11494" max="11494" width="10.5" customWidth="1"/>
    <col min="11495" max="11495" width="4.875" customWidth="1"/>
    <col min="11496" max="11496" width="4.375" customWidth="1"/>
    <col min="11497" max="11497" width="8.75" customWidth="1"/>
    <col min="11498" max="11498" width="14.375" customWidth="1"/>
    <col min="11499" max="11499" width="3.125" customWidth="1"/>
    <col min="11500" max="11500" width="14.375" customWidth="1"/>
    <col min="11501" max="11501" width="10.5" customWidth="1"/>
    <col min="11502" max="11502" width="5.125" customWidth="1"/>
    <col min="11503" max="11503" width="5.25" customWidth="1"/>
    <col min="11504" max="11504" width="10.5" customWidth="1"/>
    <col min="11505" max="11505" width="2.5" customWidth="1"/>
    <col min="11741" max="11741" width="2.5" customWidth="1"/>
    <col min="11742" max="11742" width="4.375" customWidth="1"/>
    <col min="11743" max="11743" width="8.75" customWidth="1"/>
    <col min="11744" max="11744" width="14.375" customWidth="1"/>
    <col min="11745" max="11745" width="3.125" customWidth="1"/>
    <col min="11746" max="11746" width="14.375" customWidth="1"/>
    <col min="11747" max="11747" width="10.5" customWidth="1"/>
    <col min="11748" max="11749" width="5.125" customWidth="1"/>
    <col min="11750" max="11750" width="10.5" customWidth="1"/>
    <col min="11751" max="11751" width="4.875" customWidth="1"/>
    <col min="11752" max="11752" width="4.375" customWidth="1"/>
    <col min="11753" max="11753" width="8.75" customWidth="1"/>
    <col min="11754" max="11754" width="14.375" customWidth="1"/>
    <col min="11755" max="11755" width="3.125" customWidth="1"/>
    <col min="11756" max="11756" width="14.375" customWidth="1"/>
    <col min="11757" max="11757" width="10.5" customWidth="1"/>
    <col min="11758" max="11758" width="5.125" customWidth="1"/>
    <col min="11759" max="11759" width="5.25" customWidth="1"/>
    <col min="11760" max="11760" width="10.5" customWidth="1"/>
    <col min="11761" max="11761" width="2.5" customWidth="1"/>
    <col min="11997" max="11997" width="2.5" customWidth="1"/>
    <col min="11998" max="11998" width="4.375" customWidth="1"/>
    <col min="11999" max="11999" width="8.75" customWidth="1"/>
    <col min="12000" max="12000" width="14.375" customWidth="1"/>
    <col min="12001" max="12001" width="3.125" customWidth="1"/>
    <col min="12002" max="12002" width="14.375" customWidth="1"/>
    <col min="12003" max="12003" width="10.5" customWidth="1"/>
    <col min="12004" max="12005" width="5.125" customWidth="1"/>
    <col min="12006" max="12006" width="10.5" customWidth="1"/>
    <col min="12007" max="12007" width="4.875" customWidth="1"/>
    <col min="12008" max="12008" width="4.375" customWidth="1"/>
    <col min="12009" max="12009" width="8.75" customWidth="1"/>
    <col min="12010" max="12010" width="14.375" customWidth="1"/>
    <col min="12011" max="12011" width="3.125" customWidth="1"/>
    <col min="12012" max="12012" width="14.375" customWidth="1"/>
    <col min="12013" max="12013" width="10.5" customWidth="1"/>
    <col min="12014" max="12014" width="5.125" customWidth="1"/>
    <col min="12015" max="12015" width="5.25" customWidth="1"/>
    <col min="12016" max="12016" width="10.5" customWidth="1"/>
    <col min="12017" max="12017" width="2.5" customWidth="1"/>
    <col min="12253" max="12253" width="2.5" customWidth="1"/>
    <col min="12254" max="12254" width="4.375" customWidth="1"/>
    <col min="12255" max="12255" width="8.75" customWidth="1"/>
    <col min="12256" max="12256" width="14.375" customWidth="1"/>
    <col min="12257" max="12257" width="3.125" customWidth="1"/>
    <col min="12258" max="12258" width="14.375" customWidth="1"/>
    <col min="12259" max="12259" width="10.5" customWidth="1"/>
    <col min="12260" max="12261" width="5.125" customWidth="1"/>
    <col min="12262" max="12262" width="10.5" customWidth="1"/>
    <col min="12263" max="12263" width="4.875" customWidth="1"/>
    <col min="12264" max="12264" width="4.375" customWidth="1"/>
    <col min="12265" max="12265" width="8.75" customWidth="1"/>
    <col min="12266" max="12266" width="14.375" customWidth="1"/>
    <col min="12267" max="12267" width="3.125" customWidth="1"/>
    <col min="12268" max="12268" width="14.375" customWidth="1"/>
    <col min="12269" max="12269" width="10.5" customWidth="1"/>
    <col min="12270" max="12270" width="5.125" customWidth="1"/>
    <col min="12271" max="12271" width="5.25" customWidth="1"/>
    <col min="12272" max="12272" width="10.5" customWidth="1"/>
    <col min="12273" max="12273" width="2.5" customWidth="1"/>
    <col min="12509" max="12509" width="2.5" customWidth="1"/>
    <col min="12510" max="12510" width="4.375" customWidth="1"/>
    <col min="12511" max="12511" width="8.75" customWidth="1"/>
    <col min="12512" max="12512" width="14.375" customWidth="1"/>
    <col min="12513" max="12513" width="3.125" customWidth="1"/>
    <col min="12514" max="12514" width="14.375" customWidth="1"/>
    <col min="12515" max="12515" width="10.5" customWidth="1"/>
    <col min="12516" max="12517" width="5.125" customWidth="1"/>
    <col min="12518" max="12518" width="10.5" customWidth="1"/>
    <col min="12519" max="12519" width="4.875" customWidth="1"/>
    <col min="12520" max="12520" width="4.375" customWidth="1"/>
    <col min="12521" max="12521" width="8.75" customWidth="1"/>
    <col min="12522" max="12522" width="14.375" customWidth="1"/>
    <col min="12523" max="12523" width="3.125" customWidth="1"/>
    <col min="12524" max="12524" width="14.375" customWidth="1"/>
    <col min="12525" max="12525" width="10.5" customWidth="1"/>
    <col min="12526" max="12526" width="5.125" customWidth="1"/>
    <col min="12527" max="12527" width="5.25" customWidth="1"/>
    <col min="12528" max="12528" width="10.5" customWidth="1"/>
    <col min="12529" max="12529" width="2.5" customWidth="1"/>
    <col min="12765" max="12765" width="2.5" customWidth="1"/>
    <col min="12766" max="12766" width="4.375" customWidth="1"/>
    <col min="12767" max="12767" width="8.75" customWidth="1"/>
    <col min="12768" max="12768" width="14.375" customWidth="1"/>
    <col min="12769" max="12769" width="3.125" customWidth="1"/>
    <col min="12770" max="12770" width="14.375" customWidth="1"/>
    <col min="12771" max="12771" width="10.5" customWidth="1"/>
    <col min="12772" max="12773" width="5.125" customWidth="1"/>
    <col min="12774" max="12774" width="10.5" customWidth="1"/>
    <col min="12775" max="12775" width="4.875" customWidth="1"/>
    <col min="12776" max="12776" width="4.375" customWidth="1"/>
    <col min="12777" max="12777" width="8.75" customWidth="1"/>
    <col min="12778" max="12778" width="14.375" customWidth="1"/>
    <col min="12779" max="12779" width="3.125" customWidth="1"/>
    <col min="12780" max="12780" width="14.375" customWidth="1"/>
    <col min="12781" max="12781" width="10.5" customWidth="1"/>
    <col min="12782" max="12782" width="5.125" customWidth="1"/>
    <col min="12783" max="12783" width="5.25" customWidth="1"/>
    <col min="12784" max="12784" width="10.5" customWidth="1"/>
    <col min="12785" max="12785" width="2.5" customWidth="1"/>
    <col min="13021" max="13021" width="2.5" customWidth="1"/>
    <col min="13022" max="13022" width="4.375" customWidth="1"/>
    <col min="13023" max="13023" width="8.75" customWidth="1"/>
    <col min="13024" max="13024" width="14.375" customWidth="1"/>
    <col min="13025" max="13025" width="3.125" customWidth="1"/>
    <col min="13026" max="13026" width="14.375" customWidth="1"/>
    <col min="13027" max="13027" width="10.5" customWidth="1"/>
    <col min="13028" max="13029" width="5.125" customWidth="1"/>
    <col min="13030" max="13030" width="10.5" customWidth="1"/>
    <col min="13031" max="13031" width="4.875" customWidth="1"/>
    <col min="13032" max="13032" width="4.375" customWidth="1"/>
    <col min="13033" max="13033" width="8.75" customWidth="1"/>
    <col min="13034" max="13034" width="14.375" customWidth="1"/>
    <col min="13035" max="13035" width="3.125" customWidth="1"/>
    <col min="13036" max="13036" width="14.375" customWidth="1"/>
    <col min="13037" max="13037" width="10.5" customWidth="1"/>
    <col min="13038" max="13038" width="5.125" customWidth="1"/>
    <col min="13039" max="13039" width="5.25" customWidth="1"/>
    <col min="13040" max="13040" width="10.5" customWidth="1"/>
    <col min="13041" max="13041" width="2.5" customWidth="1"/>
    <col min="13277" max="13277" width="2.5" customWidth="1"/>
    <col min="13278" max="13278" width="4.375" customWidth="1"/>
    <col min="13279" max="13279" width="8.75" customWidth="1"/>
    <col min="13280" max="13280" width="14.375" customWidth="1"/>
    <col min="13281" max="13281" width="3.125" customWidth="1"/>
    <col min="13282" max="13282" width="14.375" customWidth="1"/>
    <col min="13283" max="13283" width="10.5" customWidth="1"/>
    <col min="13284" max="13285" width="5.125" customWidth="1"/>
    <col min="13286" max="13286" width="10.5" customWidth="1"/>
    <col min="13287" max="13287" width="4.875" customWidth="1"/>
    <col min="13288" max="13288" width="4.375" customWidth="1"/>
    <col min="13289" max="13289" width="8.75" customWidth="1"/>
    <col min="13290" max="13290" width="14.375" customWidth="1"/>
    <col min="13291" max="13291" width="3.125" customWidth="1"/>
    <col min="13292" max="13292" width="14.375" customWidth="1"/>
    <col min="13293" max="13293" width="10.5" customWidth="1"/>
    <col min="13294" max="13294" width="5.125" customWidth="1"/>
    <col min="13295" max="13295" width="5.25" customWidth="1"/>
    <col min="13296" max="13296" width="10.5" customWidth="1"/>
    <col min="13297" max="13297" width="2.5" customWidth="1"/>
    <col min="13533" max="13533" width="2.5" customWidth="1"/>
    <col min="13534" max="13534" width="4.375" customWidth="1"/>
    <col min="13535" max="13535" width="8.75" customWidth="1"/>
    <col min="13536" max="13536" width="14.375" customWidth="1"/>
    <col min="13537" max="13537" width="3.125" customWidth="1"/>
    <col min="13538" max="13538" width="14.375" customWidth="1"/>
    <col min="13539" max="13539" width="10.5" customWidth="1"/>
    <col min="13540" max="13541" width="5.125" customWidth="1"/>
    <col min="13542" max="13542" width="10.5" customWidth="1"/>
    <col min="13543" max="13543" width="4.875" customWidth="1"/>
    <col min="13544" max="13544" width="4.375" customWidth="1"/>
    <col min="13545" max="13545" width="8.75" customWidth="1"/>
    <col min="13546" max="13546" width="14.375" customWidth="1"/>
    <col min="13547" max="13547" width="3.125" customWidth="1"/>
    <col min="13548" max="13548" width="14.375" customWidth="1"/>
    <col min="13549" max="13549" width="10.5" customWidth="1"/>
    <col min="13550" max="13550" width="5.125" customWidth="1"/>
    <col min="13551" max="13551" width="5.25" customWidth="1"/>
    <col min="13552" max="13552" width="10.5" customWidth="1"/>
    <col min="13553" max="13553" width="2.5" customWidth="1"/>
    <col min="13789" max="13789" width="2.5" customWidth="1"/>
    <col min="13790" max="13790" width="4.375" customWidth="1"/>
    <col min="13791" max="13791" width="8.75" customWidth="1"/>
    <col min="13792" max="13792" width="14.375" customWidth="1"/>
    <col min="13793" max="13793" width="3.125" customWidth="1"/>
    <col min="13794" max="13794" width="14.375" customWidth="1"/>
    <col min="13795" max="13795" width="10.5" customWidth="1"/>
    <col min="13796" max="13797" width="5.125" customWidth="1"/>
    <col min="13798" max="13798" width="10.5" customWidth="1"/>
    <col min="13799" max="13799" width="4.875" customWidth="1"/>
    <col min="13800" max="13800" width="4.375" customWidth="1"/>
    <col min="13801" max="13801" width="8.75" customWidth="1"/>
    <col min="13802" max="13802" width="14.375" customWidth="1"/>
    <col min="13803" max="13803" width="3.125" customWidth="1"/>
    <col min="13804" max="13804" width="14.375" customWidth="1"/>
    <col min="13805" max="13805" width="10.5" customWidth="1"/>
    <col min="13806" max="13806" width="5.125" customWidth="1"/>
    <col min="13807" max="13807" width="5.25" customWidth="1"/>
    <col min="13808" max="13808" width="10.5" customWidth="1"/>
    <col min="13809" max="13809" width="2.5" customWidth="1"/>
    <col min="14045" max="14045" width="2.5" customWidth="1"/>
    <col min="14046" max="14046" width="4.375" customWidth="1"/>
    <col min="14047" max="14047" width="8.75" customWidth="1"/>
    <col min="14048" max="14048" width="14.375" customWidth="1"/>
    <col min="14049" max="14049" width="3.125" customWidth="1"/>
    <col min="14050" max="14050" width="14.375" customWidth="1"/>
    <col min="14051" max="14051" width="10.5" customWidth="1"/>
    <col min="14052" max="14053" width="5.125" customWidth="1"/>
    <col min="14054" max="14054" width="10.5" customWidth="1"/>
    <col min="14055" max="14055" width="4.875" customWidth="1"/>
    <col min="14056" max="14056" width="4.375" customWidth="1"/>
    <col min="14057" max="14057" width="8.75" customWidth="1"/>
    <col min="14058" max="14058" width="14.375" customWidth="1"/>
    <col min="14059" max="14059" width="3.125" customWidth="1"/>
    <col min="14060" max="14060" width="14.375" customWidth="1"/>
    <col min="14061" max="14061" width="10.5" customWidth="1"/>
    <col min="14062" max="14062" width="5.125" customWidth="1"/>
    <col min="14063" max="14063" width="5.25" customWidth="1"/>
    <col min="14064" max="14064" width="10.5" customWidth="1"/>
    <col min="14065" max="14065" width="2.5" customWidth="1"/>
    <col min="14301" max="14301" width="2.5" customWidth="1"/>
    <col min="14302" max="14302" width="4.375" customWidth="1"/>
    <col min="14303" max="14303" width="8.75" customWidth="1"/>
    <col min="14304" max="14304" width="14.375" customWidth="1"/>
    <col min="14305" max="14305" width="3.125" customWidth="1"/>
    <col min="14306" max="14306" width="14.375" customWidth="1"/>
    <col min="14307" max="14307" width="10.5" customWidth="1"/>
    <col min="14308" max="14309" width="5.125" customWidth="1"/>
    <col min="14310" max="14310" width="10.5" customWidth="1"/>
    <col min="14311" max="14311" width="4.875" customWidth="1"/>
    <col min="14312" max="14312" width="4.375" customWidth="1"/>
    <col min="14313" max="14313" width="8.75" customWidth="1"/>
    <col min="14314" max="14314" width="14.375" customWidth="1"/>
    <col min="14315" max="14315" width="3.125" customWidth="1"/>
    <col min="14316" max="14316" width="14.375" customWidth="1"/>
    <col min="14317" max="14317" width="10.5" customWidth="1"/>
    <col min="14318" max="14318" width="5.125" customWidth="1"/>
    <col min="14319" max="14319" width="5.25" customWidth="1"/>
    <col min="14320" max="14320" width="10.5" customWidth="1"/>
    <col min="14321" max="14321" width="2.5" customWidth="1"/>
    <col min="14557" max="14557" width="2.5" customWidth="1"/>
    <col min="14558" max="14558" width="4.375" customWidth="1"/>
    <col min="14559" max="14559" width="8.75" customWidth="1"/>
    <col min="14560" max="14560" width="14.375" customWidth="1"/>
    <col min="14561" max="14561" width="3.125" customWidth="1"/>
    <col min="14562" max="14562" width="14.375" customWidth="1"/>
    <col min="14563" max="14563" width="10.5" customWidth="1"/>
    <col min="14564" max="14565" width="5.125" customWidth="1"/>
    <col min="14566" max="14566" width="10.5" customWidth="1"/>
    <col min="14567" max="14567" width="4.875" customWidth="1"/>
    <col min="14568" max="14568" width="4.375" customWidth="1"/>
    <col min="14569" max="14569" width="8.75" customWidth="1"/>
    <col min="14570" max="14570" width="14.375" customWidth="1"/>
    <col min="14571" max="14571" width="3.125" customWidth="1"/>
    <col min="14572" max="14572" width="14.375" customWidth="1"/>
    <col min="14573" max="14573" width="10.5" customWidth="1"/>
    <col min="14574" max="14574" width="5.125" customWidth="1"/>
    <col min="14575" max="14575" width="5.25" customWidth="1"/>
    <col min="14576" max="14576" width="10.5" customWidth="1"/>
    <col min="14577" max="14577" width="2.5" customWidth="1"/>
    <col min="14813" max="14813" width="2.5" customWidth="1"/>
    <col min="14814" max="14814" width="4.375" customWidth="1"/>
    <col min="14815" max="14815" width="8.75" customWidth="1"/>
    <col min="14816" max="14816" width="14.375" customWidth="1"/>
    <col min="14817" max="14817" width="3.125" customWidth="1"/>
    <col min="14818" max="14818" width="14.375" customWidth="1"/>
    <col min="14819" max="14819" width="10.5" customWidth="1"/>
    <col min="14820" max="14821" width="5.125" customWidth="1"/>
    <col min="14822" max="14822" width="10.5" customWidth="1"/>
    <col min="14823" max="14823" width="4.875" customWidth="1"/>
    <col min="14824" max="14824" width="4.375" customWidth="1"/>
    <col min="14825" max="14825" width="8.75" customWidth="1"/>
    <col min="14826" max="14826" width="14.375" customWidth="1"/>
    <col min="14827" max="14827" width="3.125" customWidth="1"/>
    <col min="14828" max="14828" width="14.375" customWidth="1"/>
    <col min="14829" max="14829" width="10.5" customWidth="1"/>
    <col min="14830" max="14830" width="5.125" customWidth="1"/>
    <col min="14831" max="14831" width="5.25" customWidth="1"/>
    <col min="14832" max="14832" width="10.5" customWidth="1"/>
    <col min="14833" max="14833" width="2.5" customWidth="1"/>
    <col min="15069" max="15069" width="2.5" customWidth="1"/>
    <col min="15070" max="15070" width="4.375" customWidth="1"/>
    <col min="15071" max="15071" width="8.75" customWidth="1"/>
    <col min="15072" max="15072" width="14.375" customWidth="1"/>
    <col min="15073" max="15073" width="3.125" customWidth="1"/>
    <col min="15074" max="15074" width="14.375" customWidth="1"/>
    <col min="15075" max="15075" width="10.5" customWidth="1"/>
    <col min="15076" max="15077" width="5.125" customWidth="1"/>
    <col min="15078" max="15078" width="10.5" customWidth="1"/>
    <col min="15079" max="15079" width="4.875" customWidth="1"/>
    <col min="15080" max="15080" width="4.375" customWidth="1"/>
    <col min="15081" max="15081" width="8.75" customWidth="1"/>
    <col min="15082" max="15082" width="14.375" customWidth="1"/>
    <col min="15083" max="15083" width="3.125" customWidth="1"/>
    <col min="15084" max="15084" width="14.375" customWidth="1"/>
    <col min="15085" max="15085" width="10.5" customWidth="1"/>
    <col min="15086" max="15086" width="5.125" customWidth="1"/>
    <col min="15087" max="15087" width="5.25" customWidth="1"/>
    <col min="15088" max="15088" width="10.5" customWidth="1"/>
    <col min="15089" max="15089" width="2.5" customWidth="1"/>
    <col min="15325" max="15325" width="2.5" customWidth="1"/>
    <col min="15326" max="15326" width="4.375" customWidth="1"/>
    <col min="15327" max="15327" width="8.75" customWidth="1"/>
    <col min="15328" max="15328" width="14.375" customWidth="1"/>
    <col min="15329" max="15329" width="3.125" customWidth="1"/>
    <col min="15330" max="15330" width="14.375" customWidth="1"/>
    <col min="15331" max="15331" width="10.5" customWidth="1"/>
    <col min="15332" max="15333" width="5.125" customWidth="1"/>
    <col min="15334" max="15334" width="10.5" customWidth="1"/>
    <col min="15335" max="15335" width="4.875" customWidth="1"/>
    <col min="15336" max="15336" width="4.375" customWidth="1"/>
    <col min="15337" max="15337" width="8.75" customWidth="1"/>
    <col min="15338" max="15338" width="14.375" customWidth="1"/>
    <col min="15339" max="15339" width="3.125" customWidth="1"/>
    <col min="15340" max="15340" width="14.375" customWidth="1"/>
    <col min="15341" max="15341" width="10.5" customWidth="1"/>
    <col min="15342" max="15342" width="5.125" customWidth="1"/>
    <col min="15343" max="15343" width="5.25" customWidth="1"/>
    <col min="15344" max="15344" width="10.5" customWidth="1"/>
    <col min="15345" max="15345" width="2.5" customWidth="1"/>
    <col min="15581" max="15581" width="2.5" customWidth="1"/>
    <col min="15582" max="15582" width="4.375" customWidth="1"/>
    <col min="15583" max="15583" width="8.75" customWidth="1"/>
    <col min="15584" max="15584" width="14.375" customWidth="1"/>
    <col min="15585" max="15585" width="3.125" customWidth="1"/>
    <col min="15586" max="15586" width="14.375" customWidth="1"/>
    <col min="15587" max="15587" width="10.5" customWidth="1"/>
    <col min="15588" max="15589" width="5.125" customWidth="1"/>
    <col min="15590" max="15590" width="10.5" customWidth="1"/>
    <col min="15591" max="15591" width="4.875" customWidth="1"/>
    <col min="15592" max="15592" width="4.375" customWidth="1"/>
    <col min="15593" max="15593" width="8.75" customWidth="1"/>
    <col min="15594" max="15594" width="14.375" customWidth="1"/>
    <col min="15595" max="15595" width="3.125" customWidth="1"/>
    <col min="15596" max="15596" width="14.375" customWidth="1"/>
    <col min="15597" max="15597" width="10.5" customWidth="1"/>
    <col min="15598" max="15598" width="5.125" customWidth="1"/>
    <col min="15599" max="15599" width="5.25" customWidth="1"/>
    <col min="15600" max="15600" width="10.5" customWidth="1"/>
    <col min="15601" max="15601" width="2.5" customWidth="1"/>
    <col min="15837" max="15837" width="2.5" customWidth="1"/>
    <col min="15838" max="15838" width="4.375" customWidth="1"/>
    <col min="15839" max="15839" width="8.75" customWidth="1"/>
    <col min="15840" max="15840" width="14.375" customWidth="1"/>
    <col min="15841" max="15841" width="3.125" customWidth="1"/>
    <col min="15842" max="15842" width="14.375" customWidth="1"/>
    <col min="15843" max="15843" width="10.5" customWidth="1"/>
    <col min="15844" max="15845" width="5.125" customWidth="1"/>
    <col min="15846" max="15846" width="10.5" customWidth="1"/>
    <col min="15847" max="15847" width="4.875" customWidth="1"/>
    <col min="15848" max="15848" width="4.375" customWidth="1"/>
    <col min="15849" max="15849" width="8.75" customWidth="1"/>
    <col min="15850" max="15850" width="14.375" customWidth="1"/>
    <col min="15851" max="15851" width="3.125" customWidth="1"/>
    <col min="15852" max="15852" width="14.375" customWidth="1"/>
    <col min="15853" max="15853" width="10.5" customWidth="1"/>
    <col min="15854" max="15854" width="5.125" customWidth="1"/>
    <col min="15855" max="15855" width="5.25" customWidth="1"/>
    <col min="15856" max="15856" width="10.5" customWidth="1"/>
    <col min="15857" max="15857" width="2.5" customWidth="1"/>
    <col min="16093" max="16093" width="2.5" customWidth="1"/>
    <col min="16094" max="16094" width="4.375" customWidth="1"/>
    <col min="16095" max="16095" width="8.75" customWidth="1"/>
    <col min="16096" max="16096" width="14.375" customWidth="1"/>
    <col min="16097" max="16097" width="3.125" customWidth="1"/>
    <col min="16098" max="16098" width="14.375" customWidth="1"/>
    <col min="16099" max="16099" width="10.5" customWidth="1"/>
    <col min="16100" max="16101" width="5.125" customWidth="1"/>
    <col min="16102" max="16102" width="10.5" customWidth="1"/>
    <col min="16103" max="16103" width="4.875" customWidth="1"/>
    <col min="16104" max="16104" width="4.375" customWidth="1"/>
    <col min="16105" max="16105" width="8.75" customWidth="1"/>
    <col min="16106" max="16106" width="14.375" customWidth="1"/>
    <col min="16107" max="16107" width="3.125" customWidth="1"/>
    <col min="16108" max="16108" width="14.375" customWidth="1"/>
    <col min="16109" max="16109" width="10.5" customWidth="1"/>
    <col min="16110" max="16110" width="5.125" customWidth="1"/>
    <col min="16111" max="16111" width="5.25" customWidth="1"/>
    <col min="16112" max="16112" width="10.5" customWidth="1"/>
    <col min="16113" max="16113" width="2.5" customWidth="1"/>
  </cols>
  <sheetData>
    <row r="1" spans="2:25" ht="11.25" customHeight="1" thickBot="1" x14ac:dyDescent="0.2">
      <c r="B1" s="80"/>
      <c r="C1" s="1"/>
      <c r="D1" s="81"/>
      <c r="E1" s="81"/>
      <c r="F1" s="81"/>
      <c r="G1" s="81"/>
      <c r="H1" s="81"/>
      <c r="I1" s="81"/>
      <c r="J1" s="4"/>
      <c r="K1" s="81"/>
      <c r="L1" s="7"/>
      <c r="M1" s="81"/>
      <c r="N1" s="81"/>
      <c r="O1" s="81"/>
      <c r="P1" s="81"/>
      <c r="Q1" s="81"/>
    </row>
    <row r="2" spans="2:25" ht="61.5" customHeight="1" thickTop="1" thickBot="1" x14ac:dyDescent="0.2">
      <c r="B2" s="202" t="s">
        <v>109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86"/>
      <c r="S2" s="87"/>
    </row>
    <row r="3" spans="2:25" ht="21.75" customHeight="1" thickTop="1" x14ac:dyDescent="0.15"/>
    <row r="4" spans="2:25" ht="30" customHeight="1" x14ac:dyDescent="0.15">
      <c r="B4" s="205" t="s">
        <v>20</v>
      </c>
      <c r="C4" s="206"/>
      <c r="D4" s="206"/>
      <c r="E4" s="206"/>
      <c r="F4" s="206"/>
      <c r="G4" s="206"/>
      <c r="H4" s="208" t="s">
        <v>159</v>
      </c>
      <c r="I4" s="208"/>
      <c r="J4" s="209" t="s">
        <v>89</v>
      </c>
      <c r="K4" s="209"/>
      <c r="L4" s="209"/>
      <c r="M4" s="209"/>
      <c r="N4" s="209"/>
      <c r="O4" s="209"/>
      <c r="P4" s="209"/>
      <c r="Q4" s="209"/>
      <c r="R4" s="209"/>
      <c r="S4" s="209"/>
    </row>
    <row r="5" spans="2:25" ht="9.75" customHeight="1" x14ac:dyDescent="0.15"/>
    <row r="6" spans="2:25" ht="29.25" customHeight="1" x14ac:dyDescent="0.15">
      <c r="B6" s="207" t="str">
        <f>H4</f>
        <v>2部リーグ</v>
      </c>
      <c r="C6" s="207"/>
      <c r="D6" s="207" t="s">
        <v>46</v>
      </c>
      <c r="E6" s="173"/>
      <c r="F6" s="173"/>
      <c r="G6" s="210" t="s">
        <v>128</v>
      </c>
      <c r="H6" s="211"/>
      <c r="I6" s="211"/>
      <c r="K6" s="207" t="str">
        <f>H4</f>
        <v>2部リーグ</v>
      </c>
      <c r="L6" s="207"/>
      <c r="M6" s="207" t="s">
        <v>46</v>
      </c>
      <c r="N6" s="173"/>
      <c r="O6" s="173"/>
      <c r="P6" s="210" t="s">
        <v>127</v>
      </c>
      <c r="Q6" s="211"/>
      <c r="R6" s="211"/>
      <c r="U6" s="184" t="s">
        <v>59</v>
      </c>
      <c r="V6" s="185"/>
      <c r="W6" s="186"/>
      <c r="X6" s="30"/>
      <c r="Y6" s="3"/>
    </row>
    <row r="7" spans="2:25" ht="15" customHeight="1" x14ac:dyDescent="0.15">
      <c r="K7" s="4"/>
      <c r="L7" s="4"/>
      <c r="M7" s="4"/>
      <c r="N7" s="4"/>
      <c r="O7" s="4"/>
      <c r="P7" s="4"/>
      <c r="Q7" s="4"/>
    </row>
    <row r="8" spans="2:25" ht="29.25" customHeight="1" x14ac:dyDescent="0.15">
      <c r="B8" s="96"/>
      <c r="C8" s="97" t="s">
        <v>6</v>
      </c>
      <c r="D8" s="187" t="s">
        <v>7</v>
      </c>
      <c r="E8" s="188"/>
      <c r="F8" s="189"/>
      <c r="G8" s="187" t="s">
        <v>8</v>
      </c>
      <c r="H8" s="189"/>
      <c r="I8" s="147"/>
      <c r="J8" s="147"/>
      <c r="K8" s="96"/>
      <c r="L8" s="97" t="s">
        <v>6</v>
      </c>
      <c r="M8" s="187" t="s">
        <v>7</v>
      </c>
      <c r="N8" s="188"/>
      <c r="O8" s="189"/>
      <c r="P8" s="187" t="s">
        <v>8</v>
      </c>
      <c r="Q8" s="189"/>
      <c r="R8" s="147"/>
      <c r="S8" s="147"/>
      <c r="T8" s="13" t="s">
        <v>158</v>
      </c>
      <c r="V8" s="38"/>
      <c r="W8" s="38"/>
    </row>
    <row r="9" spans="2:25" ht="28.5" customHeight="1" x14ac:dyDescent="0.15">
      <c r="B9" s="32" t="s">
        <v>99</v>
      </c>
      <c r="C9" s="220">
        <v>0.41666666666666669</v>
      </c>
      <c r="D9" s="12" t="str">
        <f>T8</f>
        <v>プレイフルU-11</v>
      </c>
      <c r="E9" s="221" t="s">
        <v>98</v>
      </c>
      <c r="F9" s="12" t="str">
        <f>T15</f>
        <v>港</v>
      </c>
      <c r="G9" s="32" t="str">
        <f>T12</f>
        <v>グランツ</v>
      </c>
      <c r="H9" s="32" t="str">
        <f>T14</f>
        <v>アスルクラロ</v>
      </c>
      <c r="I9" s="146"/>
      <c r="J9" s="146"/>
      <c r="K9" s="32" t="s">
        <v>0</v>
      </c>
      <c r="L9" s="98">
        <v>0.41666666666666669</v>
      </c>
      <c r="M9" s="32" t="str">
        <f>T9</f>
        <v>ＣＯＲＡＺＯＮ</v>
      </c>
      <c r="N9" s="138" t="s">
        <v>9</v>
      </c>
      <c r="O9" s="32" t="str">
        <f>T14</f>
        <v>アスルクラロ</v>
      </c>
      <c r="P9" s="32" t="str">
        <f>T11</f>
        <v>亀田</v>
      </c>
      <c r="Q9" s="32" t="str">
        <f>T12</f>
        <v>グランツ</v>
      </c>
      <c r="R9" s="147"/>
      <c r="S9" s="147"/>
      <c r="T9" s="16" t="s">
        <v>44</v>
      </c>
      <c r="V9" s="38"/>
      <c r="W9" s="37"/>
    </row>
    <row r="10" spans="2:25" ht="28.5" customHeight="1" x14ac:dyDescent="0.15">
      <c r="B10" s="32" t="s">
        <v>1</v>
      </c>
      <c r="C10" s="98">
        <v>0.4548611111111111</v>
      </c>
      <c r="D10" s="32" t="str">
        <f>T12</f>
        <v>グランツ</v>
      </c>
      <c r="E10" s="138" t="s">
        <v>94</v>
      </c>
      <c r="F10" s="32" t="str">
        <f>T14</f>
        <v>アスルクラロ</v>
      </c>
      <c r="G10" s="32" t="str">
        <f>T15</f>
        <v>港</v>
      </c>
      <c r="H10" s="32" t="str">
        <f>T8</f>
        <v>プレイフルU-11</v>
      </c>
      <c r="I10" s="146"/>
      <c r="J10" s="146"/>
      <c r="K10" s="32" t="s">
        <v>95</v>
      </c>
      <c r="L10" s="98">
        <v>0.4548611111111111</v>
      </c>
      <c r="M10" s="32" t="str">
        <f>T11</f>
        <v>亀田</v>
      </c>
      <c r="N10" s="138" t="s">
        <v>94</v>
      </c>
      <c r="O10" s="32" t="str">
        <f>T12</f>
        <v>グランツ</v>
      </c>
      <c r="P10" s="32" t="str">
        <f>T9</f>
        <v>ＣＯＲＡＺＯＮ</v>
      </c>
      <c r="Q10" s="32" t="str">
        <f>T14</f>
        <v>アスルクラロ</v>
      </c>
      <c r="R10" s="147"/>
      <c r="S10" s="147"/>
      <c r="T10" s="12" t="s">
        <v>40</v>
      </c>
      <c r="V10" s="38"/>
      <c r="W10" s="37"/>
    </row>
    <row r="11" spans="2:25" ht="28.5" customHeight="1" x14ac:dyDescent="0.15">
      <c r="B11" s="32" t="s">
        <v>96</v>
      </c>
      <c r="C11" s="98">
        <v>0.49305555555555558</v>
      </c>
      <c r="D11" s="32" t="str">
        <f>T13</f>
        <v>ジュニ　ホワイト</v>
      </c>
      <c r="E11" s="138" t="s">
        <v>94</v>
      </c>
      <c r="F11" s="32" t="str">
        <f>T15</f>
        <v>港</v>
      </c>
      <c r="G11" s="32" t="str">
        <f>T14</f>
        <v>アスルクラロ</v>
      </c>
      <c r="H11" s="32" t="str">
        <f>T10</f>
        <v>西部</v>
      </c>
      <c r="I11" s="146"/>
      <c r="J11" s="146"/>
      <c r="K11" s="32" t="s">
        <v>96</v>
      </c>
      <c r="L11" s="220">
        <v>0.49305555555555558</v>
      </c>
      <c r="M11" s="12" t="str">
        <f>T8</f>
        <v>プレイフルU-11</v>
      </c>
      <c r="N11" s="221" t="s">
        <v>94</v>
      </c>
      <c r="O11" s="12" t="str">
        <f>T10</f>
        <v>西部</v>
      </c>
      <c r="P11" s="32" t="str">
        <f>T14</f>
        <v>アスルクラロ</v>
      </c>
      <c r="Q11" s="32" t="str">
        <f>T9</f>
        <v>ＣＯＲＡＺＯＮ</v>
      </c>
      <c r="R11" s="147"/>
      <c r="S11" s="147"/>
      <c r="T11" s="15" t="s">
        <v>69</v>
      </c>
      <c r="V11" s="37"/>
      <c r="W11" s="37"/>
    </row>
    <row r="12" spans="2:25" ht="28.5" customHeight="1" x14ac:dyDescent="0.15">
      <c r="B12" s="32" t="s">
        <v>97</v>
      </c>
      <c r="C12" s="98">
        <v>0.53125</v>
      </c>
      <c r="D12" s="32" t="str">
        <f>T10</f>
        <v>西部</v>
      </c>
      <c r="E12" s="138" t="s">
        <v>94</v>
      </c>
      <c r="F12" s="32" t="str">
        <f>T14</f>
        <v>アスルクラロ</v>
      </c>
      <c r="G12" s="32" t="str">
        <f>T13</f>
        <v>ジュニ　ホワイト</v>
      </c>
      <c r="H12" s="32" t="str">
        <f>T15</f>
        <v>港</v>
      </c>
      <c r="I12" s="146"/>
      <c r="J12" s="146"/>
      <c r="K12" s="32" t="s">
        <v>97</v>
      </c>
      <c r="L12" s="98">
        <v>0.53125</v>
      </c>
      <c r="M12" s="32" t="str">
        <f>T9</f>
        <v>ＣＯＲＡＺＯＮ</v>
      </c>
      <c r="N12" s="138" t="s">
        <v>94</v>
      </c>
      <c r="O12" s="32" t="str">
        <f>T13</f>
        <v>ジュニ　ホワイト</v>
      </c>
      <c r="P12" s="32" t="str">
        <f>T8</f>
        <v>プレイフルU-11</v>
      </c>
      <c r="Q12" s="32" t="str">
        <f>T10</f>
        <v>西部</v>
      </c>
      <c r="R12" s="147"/>
      <c r="S12" s="147"/>
      <c r="T12" s="23" t="s">
        <v>114</v>
      </c>
      <c r="V12" s="37"/>
      <c r="W12" s="10"/>
    </row>
    <row r="13" spans="2:25" ht="28.5" customHeight="1" x14ac:dyDescent="0.15">
      <c r="B13" s="32" t="s">
        <v>100</v>
      </c>
      <c r="C13" s="220">
        <v>0.56944444444444442</v>
      </c>
      <c r="D13" s="12" t="str">
        <f>T8</f>
        <v>プレイフルU-11</v>
      </c>
      <c r="E13" s="221" t="s">
        <v>94</v>
      </c>
      <c r="F13" s="12" t="str">
        <f>T12</f>
        <v>グランツ</v>
      </c>
      <c r="G13" s="32" t="str">
        <f>T10</f>
        <v>西部</v>
      </c>
      <c r="H13" s="32" t="str">
        <f>T13</f>
        <v>ジュニ　ホワイト</v>
      </c>
      <c r="I13" s="146"/>
      <c r="J13" s="146"/>
      <c r="K13" s="32" t="s">
        <v>100</v>
      </c>
      <c r="L13" s="98">
        <v>0.56944444444444442</v>
      </c>
      <c r="M13" s="32" t="str">
        <f>T10</f>
        <v>西部</v>
      </c>
      <c r="N13" s="138" t="s">
        <v>94</v>
      </c>
      <c r="O13" s="32" t="str">
        <f>T11</f>
        <v>亀田</v>
      </c>
      <c r="P13" s="32" t="str">
        <f>T13</f>
        <v>ジュニ　ホワイト</v>
      </c>
      <c r="Q13" s="32" t="str">
        <f>T8</f>
        <v>プレイフルU-11</v>
      </c>
      <c r="R13" s="147"/>
      <c r="S13" s="147"/>
      <c r="T13" s="17" t="s">
        <v>116</v>
      </c>
    </row>
    <row r="14" spans="2:25" ht="28.5" customHeight="1" x14ac:dyDescent="0.15">
      <c r="B14" s="32" t="s">
        <v>101</v>
      </c>
      <c r="C14" s="98">
        <v>0.60763888888888895</v>
      </c>
      <c r="D14" s="32" t="str">
        <f>T13</f>
        <v>ジュニ　ホワイト</v>
      </c>
      <c r="E14" s="138" t="s">
        <v>94</v>
      </c>
      <c r="F14" s="32" t="str">
        <f>T10</f>
        <v>西部</v>
      </c>
      <c r="G14" s="32" t="str">
        <f>T8</f>
        <v>プレイフルU-11</v>
      </c>
      <c r="H14" s="32" t="str">
        <f>T12</f>
        <v>グランツ</v>
      </c>
      <c r="I14" s="146"/>
      <c r="J14" s="146"/>
      <c r="K14" s="32" t="s">
        <v>5</v>
      </c>
      <c r="L14" s="220">
        <v>0.60763888888888895</v>
      </c>
      <c r="M14" s="12" t="str">
        <f>T8</f>
        <v>プレイフルU-11</v>
      </c>
      <c r="N14" s="221" t="s">
        <v>9</v>
      </c>
      <c r="O14" s="12" t="str">
        <f>T13</f>
        <v>ジュニ　ホワイト</v>
      </c>
      <c r="P14" s="32" t="str">
        <f>T10</f>
        <v>西部</v>
      </c>
      <c r="Q14" s="32" t="str">
        <f>T11</f>
        <v>亀田</v>
      </c>
      <c r="R14" s="147"/>
      <c r="S14" s="147"/>
      <c r="T14" s="14" t="s">
        <v>43</v>
      </c>
    </row>
    <row r="15" spans="2:25" ht="28.5" customHeight="1" x14ac:dyDescent="0.15">
      <c r="B15" s="21"/>
      <c r="C15" s="155"/>
      <c r="D15" s="29"/>
      <c r="E15" s="21"/>
      <c r="F15" s="29"/>
      <c r="G15" s="29"/>
      <c r="H15" s="29"/>
      <c r="I15" s="147"/>
      <c r="J15" s="147"/>
      <c r="K15" s="21"/>
      <c r="L15" s="155"/>
      <c r="M15" s="29"/>
      <c r="N15" s="21"/>
      <c r="O15" s="29"/>
      <c r="P15" s="29"/>
      <c r="Q15" s="29"/>
      <c r="R15" s="147"/>
      <c r="S15" s="147"/>
      <c r="T15" s="18" t="s">
        <v>41</v>
      </c>
    </row>
    <row r="16" spans="2:25" ht="28.5" customHeight="1" x14ac:dyDescent="0.15">
      <c r="B16" s="36"/>
      <c r="C16" s="149"/>
      <c r="D16" s="36"/>
      <c r="E16" s="36"/>
      <c r="F16" s="36"/>
      <c r="G16" s="36"/>
      <c r="H16" s="36"/>
      <c r="I16" s="147"/>
      <c r="J16" s="147"/>
      <c r="K16" s="36"/>
      <c r="L16" s="149"/>
      <c r="M16" s="147"/>
      <c r="N16" s="147"/>
      <c r="O16" s="147"/>
      <c r="P16" s="147"/>
      <c r="Q16" s="147"/>
      <c r="R16" s="147"/>
      <c r="S16" s="147"/>
      <c r="T16" s="19"/>
      <c r="U16" s="4"/>
      <c r="V16" s="4"/>
    </row>
    <row r="17" spans="2:22" ht="28.5" customHeight="1" x14ac:dyDescent="0.15"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4"/>
      <c r="U17" s="4"/>
      <c r="V17" s="4"/>
    </row>
    <row r="18" spans="2:22" ht="28.5" customHeight="1" x14ac:dyDescent="0.15">
      <c r="B18" s="194" t="str">
        <f>H4</f>
        <v>2部リーグ</v>
      </c>
      <c r="C18" s="194"/>
      <c r="D18" s="194" t="s">
        <v>16</v>
      </c>
      <c r="E18" s="195"/>
      <c r="F18" s="195"/>
      <c r="G18" s="193" t="s">
        <v>102</v>
      </c>
      <c r="H18" s="193"/>
      <c r="I18" s="193"/>
      <c r="J18" s="147"/>
      <c r="K18" s="194" t="str">
        <f>H4</f>
        <v>2部リーグ</v>
      </c>
      <c r="L18" s="194"/>
      <c r="M18" s="194" t="s">
        <v>46</v>
      </c>
      <c r="N18" s="195"/>
      <c r="O18" s="195"/>
      <c r="P18" s="193" t="s">
        <v>103</v>
      </c>
      <c r="Q18" s="193"/>
      <c r="R18" s="193"/>
      <c r="S18" s="147"/>
    </row>
    <row r="19" spans="2:22" ht="15" customHeight="1" x14ac:dyDescent="0.15">
      <c r="B19" s="147"/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</row>
    <row r="20" spans="2:22" ht="28.5" customHeight="1" x14ac:dyDescent="0.15">
      <c r="B20" s="96"/>
      <c r="C20" s="97" t="s">
        <v>6</v>
      </c>
      <c r="D20" s="187" t="s">
        <v>7</v>
      </c>
      <c r="E20" s="188"/>
      <c r="F20" s="189"/>
      <c r="G20" s="187" t="s">
        <v>8</v>
      </c>
      <c r="H20" s="189"/>
      <c r="I20" s="147"/>
      <c r="J20" s="147"/>
      <c r="K20" s="96"/>
      <c r="L20" s="97" t="s">
        <v>6</v>
      </c>
      <c r="M20" s="187" t="s">
        <v>7</v>
      </c>
      <c r="N20" s="188"/>
      <c r="O20" s="189"/>
      <c r="P20" s="187" t="s">
        <v>8</v>
      </c>
      <c r="Q20" s="189"/>
      <c r="R20" s="147"/>
      <c r="S20" s="147"/>
      <c r="T20" s="20" t="s">
        <v>45</v>
      </c>
      <c r="U20" s="79"/>
      <c r="V20" s="35"/>
    </row>
    <row r="21" spans="2:22" ht="28.5" customHeight="1" x14ac:dyDescent="0.15">
      <c r="B21" s="32" t="s">
        <v>0</v>
      </c>
      <c r="C21" s="98">
        <v>0.41666666666666669</v>
      </c>
      <c r="D21" s="32" t="str">
        <f>T10</f>
        <v>西部</v>
      </c>
      <c r="E21" s="138" t="s">
        <v>9</v>
      </c>
      <c r="F21" s="32" t="str">
        <f>T12</f>
        <v>グランツ</v>
      </c>
      <c r="G21" s="32" t="str">
        <f>T8</f>
        <v>プレイフルU-11</v>
      </c>
      <c r="H21" s="32" t="str">
        <f>T9</f>
        <v>ＣＯＲＡＺＯＮ</v>
      </c>
      <c r="I21" s="147"/>
      <c r="J21" s="147"/>
      <c r="K21" s="32" t="s">
        <v>0</v>
      </c>
      <c r="L21" s="98">
        <v>0.41666666666666669</v>
      </c>
      <c r="M21" s="32" t="str">
        <f>T9</f>
        <v>ＣＯＲＡＺＯＮ</v>
      </c>
      <c r="N21" s="138" t="s">
        <v>9</v>
      </c>
      <c r="O21" s="32" t="str">
        <f>T10</f>
        <v>西部</v>
      </c>
      <c r="P21" s="32" t="str">
        <f>T11</f>
        <v>亀田</v>
      </c>
      <c r="Q21" s="32" t="str">
        <f>T14</f>
        <v>アスルクラロ</v>
      </c>
      <c r="R21" s="147"/>
      <c r="S21" s="147"/>
      <c r="T21" s="20" t="s">
        <v>46</v>
      </c>
      <c r="U21" s="79"/>
      <c r="V21" s="35"/>
    </row>
    <row r="22" spans="2:22" ht="28.5" customHeight="1" x14ac:dyDescent="0.15">
      <c r="B22" s="32" t="s">
        <v>1</v>
      </c>
      <c r="C22" s="220">
        <v>0.4548611111111111</v>
      </c>
      <c r="D22" s="12" t="str">
        <f>T8</f>
        <v>プレイフルU-11</v>
      </c>
      <c r="E22" s="221" t="s">
        <v>9</v>
      </c>
      <c r="F22" s="12" t="str">
        <f>T9</f>
        <v>ＣＯＲＡＺＯＮ</v>
      </c>
      <c r="G22" s="32" t="str">
        <f>T15</f>
        <v>港</v>
      </c>
      <c r="H22" s="32" t="str">
        <f>T10</f>
        <v>西部</v>
      </c>
      <c r="I22" s="147"/>
      <c r="J22" s="147"/>
      <c r="K22" s="32" t="s">
        <v>1</v>
      </c>
      <c r="L22" s="98">
        <v>0.4548611111111111</v>
      </c>
      <c r="M22" s="32" t="str">
        <f>T11</f>
        <v>亀田</v>
      </c>
      <c r="N22" s="138" t="s">
        <v>9</v>
      </c>
      <c r="O22" s="32" t="str">
        <f>T14</f>
        <v>アスルクラロ</v>
      </c>
      <c r="P22" s="32" t="str">
        <f>T9</f>
        <v>ＣＯＲＡＺＯＮ</v>
      </c>
      <c r="Q22" s="32" t="str">
        <f>T10</f>
        <v>西部</v>
      </c>
      <c r="R22" s="147"/>
      <c r="S22" s="147"/>
      <c r="T22" s="20" t="s">
        <v>15</v>
      </c>
      <c r="U22" s="79"/>
      <c r="V22" s="35"/>
    </row>
    <row r="23" spans="2:22" ht="28.5" customHeight="1" x14ac:dyDescent="0.15">
      <c r="B23" s="32" t="s">
        <v>2</v>
      </c>
      <c r="C23" s="98">
        <v>0.49305555555555558</v>
      </c>
      <c r="D23" s="32" t="str">
        <f>T10</f>
        <v>西部</v>
      </c>
      <c r="E23" s="138" t="s">
        <v>9</v>
      </c>
      <c r="F23" s="32" t="str">
        <f>T15</f>
        <v>港</v>
      </c>
      <c r="G23" s="32" t="str">
        <f>T12</f>
        <v>グランツ</v>
      </c>
      <c r="H23" s="32" t="str">
        <f>T8</f>
        <v>プレイフルU-11</v>
      </c>
      <c r="I23" s="147"/>
      <c r="J23" s="147"/>
      <c r="K23" s="32" t="s">
        <v>2</v>
      </c>
      <c r="L23" s="98">
        <v>0.49305555555555558</v>
      </c>
      <c r="M23" s="32" t="str">
        <f>T12</f>
        <v>グランツ</v>
      </c>
      <c r="N23" s="138" t="s">
        <v>9</v>
      </c>
      <c r="O23" s="32" t="str">
        <f>T15</f>
        <v>港</v>
      </c>
      <c r="P23" s="32" t="str">
        <f>T13</f>
        <v>ジュニ　ホワイト</v>
      </c>
      <c r="Q23" s="32" t="str">
        <f>T11</f>
        <v>亀田</v>
      </c>
      <c r="R23" s="147"/>
      <c r="S23" s="147"/>
      <c r="T23" s="20" t="s">
        <v>16</v>
      </c>
      <c r="U23" s="79"/>
      <c r="V23" s="35"/>
    </row>
    <row r="24" spans="2:22" ht="28.5" customHeight="1" x14ac:dyDescent="0.15">
      <c r="B24" s="32" t="s">
        <v>3</v>
      </c>
      <c r="C24" s="98">
        <v>0.53125</v>
      </c>
      <c r="D24" s="32" t="str">
        <f>T9</f>
        <v>ＣＯＲＡＺＯＮ</v>
      </c>
      <c r="E24" s="138" t="s">
        <v>9</v>
      </c>
      <c r="F24" s="32" t="str">
        <f>T12</f>
        <v>グランツ</v>
      </c>
      <c r="G24" s="32" t="str">
        <f>T11</f>
        <v>亀田</v>
      </c>
      <c r="H24" s="32" t="str">
        <f>T15</f>
        <v>港</v>
      </c>
      <c r="I24" s="147"/>
      <c r="J24" s="147"/>
      <c r="K24" s="32" t="s">
        <v>3</v>
      </c>
      <c r="L24" s="98">
        <v>0.53125</v>
      </c>
      <c r="M24" s="32" t="str">
        <f>T11</f>
        <v>亀田</v>
      </c>
      <c r="N24" s="138" t="s">
        <v>9</v>
      </c>
      <c r="O24" s="32" t="str">
        <f>T13</f>
        <v>ジュニ　ホワイト</v>
      </c>
      <c r="P24" s="32" t="str">
        <f>T15</f>
        <v>港</v>
      </c>
      <c r="Q24" s="32" t="str">
        <f>T10</f>
        <v>西部</v>
      </c>
      <c r="R24" s="147"/>
      <c r="S24" s="147"/>
      <c r="T24" s="20" t="s">
        <v>13</v>
      </c>
      <c r="U24" s="79"/>
      <c r="V24" s="35"/>
    </row>
    <row r="25" spans="2:22" ht="28.5" customHeight="1" x14ac:dyDescent="0.15">
      <c r="B25" s="32" t="s">
        <v>4</v>
      </c>
      <c r="C25" s="98">
        <v>0.56944444444444442</v>
      </c>
      <c r="D25" s="32" t="str">
        <f>T11</f>
        <v>亀田</v>
      </c>
      <c r="E25" s="138" t="s">
        <v>9</v>
      </c>
      <c r="F25" s="32" t="str">
        <f>T15</f>
        <v>港</v>
      </c>
      <c r="G25" s="32" t="str">
        <f>T9</f>
        <v>ＣＯＲＡＺＯＮ</v>
      </c>
      <c r="H25" s="32" t="str">
        <f>T12</f>
        <v>グランツ</v>
      </c>
      <c r="I25" s="148"/>
      <c r="J25" s="148"/>
      <c r="K25" s="32" t="s">
        <v>4</v>
      </c>
      <c r="L25" s="98">
        <v>0.56944444444444442</v>
      </c>
      <c r="M25" s="32" t="str">
        <f>T14</f>
        <v>アスルクラロ</v>
      </c>
      <c r="N25" s="138" t="s">
        <v>9</v>
      </c>
      <c r="O25" s="32" t="str">
        <f>T15</f>
        <v>港</v>
      </c>
      <c r="P25" s="32" t="str">
        <f>T12</f>
        <v>グランツ</v>
      </c>
      <c r="Q25" s="32" t="str">
        <f>T13</f>
        <v>ジュニ　ホワイト</v>
      </c>
      <c r="R25" s="147"/>
      <c r="S25" s="147"/>
      <c r="T25" s="20" t="s">
        <v>14</v>
      </c>
      <c r="U25" s="79"/>
      <c r="V25" s="35"/>
    </row>
    <row r="26" spans="2:22" ht="28.5" customHeight="1" x14ac:dyDescent="0.15">
      <c r="B26" s="21"/>
      <c r="C26" s="155"/>
      <c r="D26" s="29"/>
      <c r="E26" s="21"/>
      <c r="F26" s="29"/>
      <c r="G26" s="29"/>
      <c r="H26" s="29"/>
      <c r="I26" s="148"/>
      <c r="J26" s="148"/>
      <c r="K26" s="32" t="s">
        <v>5</v>
      </c>
      <c r="L26" s="98">
        <v>0.60763888888888895</v>
      </c>
      <c r="M26" s="32" t="str">
        <f>T12</f>
        <v>グランツ</v>
      </c>
      <c r="N26" s="138" t="s">
        <v>9</v>
      </c>
      <c r="O26" s="32" t="str">
        <f>T13</f>
        <v>ジュニ　ホワイト</v>
      </c>
      <c r="P26" s="32" t="str">
        <f>T14</f>
        <v>アスルクラロ</v>
      </c>
      <c r="Q26" s="32" t="str">
        <f>T15</f>
        <v>港</v>
      </c>
      <c r="R26" s="147"/>
      <c r="S26" s="147"/>
      <c r="T26" s="20" t="s">
        <v>11</v>
      </c>
      <c r="U26" s="79"/>
      <c r="V26" s="35"/>
    </row>
    <row r="27" spans="2:22" ht="28.5" customHeight="1" x14ac:dyDescent="0.15">
      <c r="B27" s="36"/>
      <c r="C27" s="149"/>
      <c r="D27" s="136"/>
      <c r="E27" s="36"/>
      <c r="F27" s="136"/>
      <c r="G27" s="136"/>
      <c r="H27" s="136"/>
      <c r="I27" s="148"/>
      <c r="J27" s="148"/>
      <c r="K27" s="21"/>
      <c r="L27" s="155"/>
      <c r="M27" s="29"/>
      <c r="N27" s="21"/>
      <c r="O27" s="29"/>
      <c r="P27" s="29"/>
      <c r="Q27" s="29"/>
      <c r="R27" s="147"/>
      <c r="S27" s="147"/>
      <c r="T27" s="20" t="s">
        <v>12</v>
      </c>
      <c r="U27" s="79"/>
      <c r="V27" s="35"/>
    </row>
    <row r="28" spans="2:22" s="103" customFormat="1" ht="28.5" customHeight="1" x14ac:dyDescent="0.15">
      <c r="B28" s="158"/>
      <c r="C28" s="149"/>
      <c r="D28" s="136"/>
      <c r="E28" s="158"/>
      <c r="F28" s="136"/>
      <c r="G28" s="136"/>
      <c r="H28" s="136"/>
      <c r="I28" s="148"/>
      <c r="J28" s="148"/>
      <c r="K28" s="158"/>
      <c r="L28" s="149"/>
      <c r="M28" s="136"/>
      <c r="N28" s="158"/>
      <c r="O28" s="136"/>
      <c r="P28" s="136"/>
      <c r="Q28" s="136"/>
      <c r="R28" s="147"/>
      <c r="S28" s="147"/>
      <c r="T28" s="20"/>
      <c r="U28" s="141"/>
      <c r="V28" s="35"/>
    </row>
    <row r="29" spans="2:22" ht="28.5" customHeight="1" x14ac:dyDescent="0.15">
      <c r="B29" s="36"/>
      <c r="C29" s="149"/>
      <c r="D29" s="136"/>
      <c r="E29" s="36"/>
      <c r="F29" s="136"/>
      <c r="G29" s="36"/>
      <c r="H29" s="36"/>
      <c r="I29" s="148"/>
      <c r="J29" s="148"/>
      <c r="K29" s="36"/>
      <c r="L29" s="149"/>
      <c r="M29" s="36"/>
      <c r="N29" s="36"/>
      <c r="O29" s="36"/>
      <c r="P29" s="36"/>
      <c r="Q29" s="36"/>
      <c r="R29" s="147"/>
      <c r="S29" s="147"/>
      <c r="T29" s="20" t="s">
        <v>10</v>
      </c>
      <c r="U29" s="79"/>
      <c r="V29" s="35"/>
    </row>
    <row r="30" spans="2:22" ht="30" customHeight="1" x14ac:dyDescent="0.15">
      <c r="B30" s="36"/>
      <c r="C30" s="149"/>
      <c r="D30" s="36"/>
      <c r="E30" s="36"/>
      <c r="F30" s="36"/>
      <c r="G30" s="36"/>
      <c r="H30" s="36"/>
      <c r="I30" s="148"/>
      <c r="J30" s="148"/>
      <c r="K30" s="36"/>
      <c r="L30" s="149"/>
      <c r="M30" s="36"/>
      <c r="N30" s="36"/>
      <c r="O30" s="36"/>
      <c r="P30" s="36"/>
      <c r="Q30" s="36"/>
      <c r="R30" s="147"/>
      <c r="S30" s="147"/>
      <c r="T30" s="20" t="s">
        <v>47</v>
      </c>
      <c r="U30" s="79"/>
      <c r="V30" s="35"/>
    </row>
    <row r="31" spans="2:22" ht="9.75" customHeight="1" thickBot="1" x14ac:dyDescent="0.2">
      <c r="B31" s="36"/>
      <c r="C31" s="149"/>
      <c r="D31" s="36"/>
      <c r="E31" s="36"/>
      <c r="F31" s="36"/>
      <c r="G31" s="36"/>
      <c r="H31" s="36"/>
      <c r="I31" s="36"/>
      <c r="J31" s="147"/>
      <c r="K31" s="36"/>
      <c r="L31" s="149"/>
      <c r="M31" s="36"/>
      <c r="N31" s="36"/>
      <c r="O31" s="36"/>
      <c r="P31" s="36"/>
      <c r="Q31" s="36"/>
      <c r="R31" s="147"/>
      <c r="S31" s="147"/>
      <c r="T31" s="20" t="s">
        <v>17</v>
      </c>
      <c r="U31" s="79"/>
      <c r="V31" s="35"/>
    </row>
    <row r="32" spans="2:22" ht="61.5" customHeight="1" thickTop="1" thickBot="1" x14ac:dyDescent="0.2">
      <c r="B32" s="199" t="str">
        <f>B2</f>
        <v>ＪＦＡ 第45回 全日本U-12サッカー選手権大会 兼 函館東ライオンズ旗争奪第49回函館ジュニアサッカー大会:2次リーグ</v>
      </c>
      <c r="C32" s="200"/>
      <c r="D32" s="200"/>
      <c r="E32" s="200"/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201"/>
      <c r="R32" s="147"/>
      <c r="S32" s="147"/>
      <c r="T32" s="20" t="s">
        <v>37</v>
      </c>
      <c r="U32" s="79"/>
      <c r="V32" s="35"/>
    </row>
    <row r="33" spans="2:22" ht="21.75" customHeight="1" thickTop="1" x14ac:dyDescent="0.15">
      <c r="B33" s="147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20" t="s">
        <v>38</v>
      </c>
      <c r="U33" s="79"/>
      <c r="V33" s="35"/>
    </row>
    <row r="34" spans="2:22" ht="30" customHeight="1" x14ac:dyDescent="0.15">
      <c r="B34" s="196" t="str">
        <f>B4</f>
        <v>◇　2次リーグ</v>
      </c>
      <c r="C34" s="196"/>
      <c r="D34" s="196"/>
      <c r="E34" s="196"/>
      <c r="F34" s="196"/>
      <c r="G34" s="196"/>
      <c r="H34" s="197" t="str">
        <f>H4</f>
        <v>2部リーグ</v>
      </c>
      <c r="I34" s="197"/>
      <c r="J34" s="198" t="str">
        <f>J4</f>
        <v>7月18日（土）～9月5日（土）　試合時間・審判割　◇</v>
      </c>
      <c r="K34" s="198"/>
      <c r="L34" s="198"/>
      <c r="M34" s="198"/>
      <c r="N34" s="198"/>
      <c r="O34" s="198"/>
      <c r="P34" s="198"/>
      <c r="Q34" s="198"/>
      <c r="R34" s="198"/>
      <c r="S34" s="198"/>
      <c r="T34" s="20" t="s">
        <v>48</v>
      </c>
      <c r="U34" s="79"/>
      <c r="V34" s="35"/>
    </row>
    <row r="35" spans="2:22" ht="9.75" customHeight="1" x14ac:dyDescent="0.15">
      <c r="B35" s="147"/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20" t="s">
        <v>49</v>
      </c>
      <c r="U35" s="79"/>
      <c r="V35" s="35"/>
    </row>
    <row r="36" spans="2:22" ht="28.5" customHeight="1" x14ac:dyDescent="0.15">
      <c r="B36" s="194" t="str">
        <f>H4</f>
        <v>2部リーグ</v>
      </c>
      <c r="C36" s="194"/>
      <c r="D36" s="194" t="s">
        <v>16</v>
      </c>
      <c r="E36" s="195"/>
      <c r="F36" s="195"/>
      <c r="G36" s="193" t="s">
        <v>104</v>
      </c>
      <c r="H36" s="193"/>
      <c r="I36" s="193"/>
      <c r="J36" s="147"/>
      <c r="K36" s="213"/>
      <c r="L36" s="213"/>
      <c r="M36" s="213"/>
      <c r="N36" s="214"/>
      <c r="O36" s="214"/>
      <c r="P36" s="215"/>
      <c r="Q36" s="215"/>
      <c r="R36" s="215"/>
      <c r="S36" s="147"/>
      <c r="T36" s="20" t="s">
        <v>50</v>
      </c>
      <c r="U36" s="79"/>
      <c r="V36" s="35"/>
    </row>
    <row r="37" spans="2:22" ht="15" customHeight="1" x14ac:dyDescent="0.15">
      <c r="B37" s="147"/>
      <c r="C37" s="147"/>
      <c r="D37" s="147"/>
      <c r="E37" s="147"/>
      <c r="F37" s="147"/>
      <c r="G37" s="147"/>
      <c r="H37" s="147"/>
      <c r="I37" s="147"/>
      <c r="J37" s="147"/>
      <c r="K37" s="148"/>
      <c r="L37" s="148"/>
      <c r="M37" s="148"/>
      <c r="N37" s="148"/>
      <c r="O37" s="148"/>
      <c r="P37" s="148"/>
      <c r="Q37" s="148"/>
      <c r="R37" s="148"/>
      <c r="S37" s="147"/>
    </row>
    <row r="38" spans="2:22" ht="28.5" customHeight="1" x14ac:dyDescent="0.15">
      <c r="B38" s="96"/>
      <c r="C38" s="97" t="s">
        <v>6</v>
      </c>
      <c r="D38" s="187" t="s">
        <v>7</v>
      </c>
      <c r="E38" s="188"/>
      <c r="F38" s="189"/>
      <c r="G38" s="187" t="s">
        <v>8</v>
      </c>
      <c r="H38" s="189"/>
      <c r="I38" s="147"/>
      <c r="J38" s="147"/>
      <c r="K38" s="156"/>
      <c r="L38" s="157"/>
      <c r="M38" s="212"/>
      <c r="N38" s="212"/>
      <c r="O38" s="212"/>
      <c r="P38" s="212"/>
      <c r="Q38" s="212"/>
      <c r="R38" s="148"/>
      <c r="S38" s="147"/>
    </row>
    <row r="39" spans="2:22" ht="28.5" customHeight="1" x14ac:dyDescent="0.15">
      <c r="B39" s="32" t="s">
        <v>0</v>
      </c>
      <c r="C39" s="98">
        <v>0.41666666666666669</v>
      </c>
      <c r="D39" s="32" t="str">
        <f>T9</f>
        <v>ＣＯＲＡＺＯＮ</v>
      </c>
      <c r="E39" s="138" t="s">
        <v>9</v>
      </c>
      <c r="F39" s="32" t="str">
        <f>T15</f>
        <v>港</v>
      </c>
      <c r="G39" s="32" t="str">
        <f>T8</f>
        <v>プレイフルU-11</v>
      </c>
      <c r="H39" s="32" t="str">
        <f>T14</f>
        <v>アスルクラロ</v>
      </c>
      <c r="I39" s="147"/>
      <c r="J39" s="147"/>
      <c r="K39" s="36"/>
      <c r="L39" s="149"/>
      <c r="M39" s="136"/>
      <c r="N39" s="36"/>
      <c r="O39" s="136"/>
      <c r="P39" s="136"/>
      <c r="Q39" s="136"/>
      <c r="R39" s="148"/>
      <c r="S39" s="147"/>
    </row>
    <row r="40" spans="2:22" ht="28.5" customHeight="1" x14ac:dyDescent="0.15">
      <c r="B40" s="32" t="s">
        <v>1</v>
      </c>
      <c r="C40" s="220">
        <v>0.4548611111111111</v>
      </c>
      <c r="D40" s="12" t="str">
        <f>T8</f>
        <v>プレイフルU-11</v>
      </c>
      <c r="E40" s="221" t="s">
        <v>9</v>
      </c>
      <c r="F40" s="12" t="str">
        <f>T14</f>
        <v>アスルクラロ</v>
      </c>
      <c r="G40" s="32" t="str">
        <f>T9</f>
        <v>ＣＯＲＡＺＯＮ</v>
      </c>
      <c r="H40" s="32" t="str">
        <f>T15</f>
        <v>港</v>
      </c>
      <c r="I40" s="147"/>
      <c r="J40" s="147"/>
      <c r="K40" s="36"/>
      <c r="L40" s="149"/>
      <c r="M40" s="136"/>
      <c r="N40" s="36"/>
      <c r="O40" s="136"/>
      <c r="P40" s="136"/>
      <c r="Q40" s="136"/>
      <c r="R40" s="148"/>
      <c r="S40" s="147"/>
    </row>
    <row r="41" spans="2:22" ht="28.5" customHeight="1" x14ac:dyDescent="0.15">
      <c r="B41" s="32" t="s">
        <v>2</v>
      </c>
      <c r="C41" s="98">
        <v>0.49305555555555558</v>
      </c>
      <c r="D41" s="32" t="str">
        <f>T9</f>
        <v>ＣＯＲＡＺＯＮ</v>
      </c>
      <c r="E41" s="138" t="s">
        <v>9</v>
      </c>
      <c r="F41" s="32" t="str">
        <f>T11</f>
        <v>亀田</v>
      </c>
      <c r="G41" s="32" t="str">
        <f>T15</f>
        <v>港</v>
      </c>
      <c r="H41" s="32" t="str">
        <f>T13</f>
        <v>ジュニ　ホワイト</v>
      </c>
      <c r="I41" s="147"/>
      <c r="J41" s="147"/>
      <c r="K41" s="36"/>
      <c r="L41" s="149"/>
      <c r="M41" s="136"/>
      <c r="N41" s="36"/>
      <c r="O41" s="136"/>
      <c r="P41" s="136"/>
      <c r="Q41" s="136"/>
      <c r="R41" s="148"/>
      <c r="S41" s="147"/>
    </row>
    <row r="42" spans="2:22" ht="28.5" customHeight="1" x14ac:dyDescent="0.15">
      <c r="B42" s="32" t="s">
        <v>3</v>
      </c>
      <c r="C42" s="98">
        <v>0.53125</v>
      </c>
      <c r="D42" s="32" t="str">
        <f>T13</f>
        <v>ジュニ　ホワイト</v>
      </c>
      <c r="E42" s="138" t="s">
        <v>9</v>
      </c>
      <c r="F42" s="32" t="str">
        <f>T14</f>
        <v>アスルクラロ</v>
      </c>
      <c r="G42" s="32" t="str">
        <f>T11</f>
        <v>亀田</v>
      </c>
      <c r="H42" s="32" t="str">
        <f>T8</f>
        <v>プレイフルU-11</v>
      </c>
      <c r="I42" s="147"/>
      <c r="J42" s="147"/>
      <c r="K42" s="36"/>
      <c r="L42" s="149"/>
      <c r="M42" s="136"/>
      <c r="N42" s="36"/>
      <c r="O42" s="136"/>
      <c r="P42" s="136"/>
      <c r="Q42" s="136"/>
      <c r="R42" s="148"/>
      <c r="S42" s="147"/>
    </row>
    <row r="43" spans="2:22" ht="28.5" customHeight="1" x14ac:dyDescent="0.15">
      <c r="B43" s="32" t="s">
        <v>4</v>
      </c>
      <c r="C43" s="220">
        <v>0.56944444444444442</v>
      </c>
      <c r="D43" s="12" t="str">
        <f>T8</f>
        <v>プレイフルU-11</v>
      </c>
      <c r="E43" s="221" t="s">
        <v>9</v>
      </c>
      <c r="F43" s="12" t="str">
        <f>T11</f>
        <v>亀田</v>
      </c>
      <c r="G43" s="32" t="str">
        <f>T13</f>
        <v>ジュニ　ホワイト</v>
      </c>
      <c r="H43" s="32" t="str">
        <f>T14</f>
        <v>アスルクラロ</v>
      </c>
      <c r="I43" s="147"/>
      <c r="J43" s="147"/>
      <c r="K43" s="36"/>
      <c r="L43" s="149"/>
      <c r="M43" s="136"/>
      <c r="N43" s="36"/>
      <c r="O43" s="136"/>
      <c r="P43" s="136"/>
      <c r="Q43" s="136"/>
      <c r="R43" s="148"/>
      <c r="S43" s="147"/>
    </row>
    <row r="44" spans="2:22" ht="28.5" customHeight="1" x14ac:dyDescent="0.15">
      <c r="B44" s="21"/>
      <c r="C44" s="155"/>
      <c r="D44" s="29"/>
      <c r="E44" s="21"/>
      <c r="F44" s="29"/>
      <c r="G44" s="29"/>
      <c r="H44" s="29"/>
      <c r="I44" s="147"/>
      <c r="J44" s="147"/>
      <c r="K44" s="36"/>
      <c r="L44" s="149"/>
      <c r="M44" s="136"/>
      <c r="N44" s="36"/>
      <c r="O44" s="136"/>
      <c r="P44" s="136"/>
      <c r="Q44" s="136"/>
      <c r="R44" s="148"/>
      <c r="S44" s="147"/>
    </row>
    <row r="45" spans="2:22" ht="28.5" customHeight="1" x14ac:dyDescent="0.15">
      <c r="B45" s="36"/>
      <c r="C45" s="149"/>
      <c r="D45" s="136"/>
      <c r="E45" s="36"/>
      <c r="F45" s="136"/>
      <c r="G45" s="136"/>
      <c r="H45" s="136"/>
      <c r="I45" s="147"/>
      <c r="J45" s="147"/>
      <c r="K45" s="36"/>
      <c r="L45" s="149"/>
      <c r="M45" s="136"/>
      <c r="N45" s="36"/>
      <c r="O45" s="136"/>
      <c r="P45" s="136"/>
      <c r="Q45" s="136"/>
      <c r="R45" s="148"/>
      <c r="S45" s="147"/>
    </row>
    <row r="46" spans="2:22" ht="28.5" customHeight="1" x14ac:dyDescent="0.15">
      <c r="B46" s="36"/>
      <c r="C46" s="149"/>
      <c r="D46" s="36"/>
      <c r="E46" s="36"/>
      <c r="F46" s="36"/>
      <c r="G46" s="36"/>
      <c r="H46" s="36"/>
      <c r="I46" s="147"/>
      <c r="J46" s="147"/>
      <c r="K46" s="156"/>
      <c r="L46" s="156"/>
      <c r="M46" s="156"/>
      <c r="N46" s="156"/>
      <c r="O46" s="156"/>
      <c r="P46" s="156"/>
      <c r="Q46" s="156"/>
      <c r="R46" s="147"/>
      <c r="S46" s="147"/>
    </row>
  </sheetData>
  <mergeCells count="39">
    <mergeCell ref="B2:Q2"/>
    <mergeCell ref="P18:R18"/>
    <mergeCell ref="D20:F20"/>
    <mergeCell ref="G20:H20"/>
    <mergeCell ref="M20:O20"/>
    <mergeCell ref="P20:Q20"/>
    <mergeCell ref="D8:F8"/>
    <mergeCell ref="G8:H8"/>
    <mergeCell ref="M8:O8"/>
    <mergeCell ref="P8:Q8"/>
    <mergeCell ref="H4:I4"/>
    <mergeCell ref="J4:S4"/>
    <mergeCell ref="B4:G4"/>
    <mergeCell ref="U6:W6"/>
    <mergeCell ref="B18:C18"/>
    <mergeCell ref="D18:F18"/>
    <mergeCell ref="G18:I18"/>
    <mergeCell ref="K18:L18"/>
    <mergeCell ref="M18:O18"/>
    <mergeCell ref="B6:C6"/>
    <mergeCell ref="D6:F6"/>
    <mergeCell ref="G6:I6"/>
    <mergeCell ref="K6:L6"/>
    <mergeCell ref="M6:O6"/>
    <mergeCell ref="P6:R6"/>
    <mergeCell ref="D38:F38"/>
    <mergeCell ref="G38:H38"/>
    <mergeCell ref="M38:O38"/>
    <mergeCell ref="P38:Q38"/>
    <mergeCell ref="B32:Q32"/>
    <mergeCell ref="B34:G34"/>
    <mergeCell ref="H34:I34"/>
    <mergeCell ref="J34:S34"/>
    <mergeCell ref="B36:C36"/>
    <mergeCell ref="D36:F36"/>
    <mergeCell ref="G36:I36"/>
    <mergeCell ref="K36:L36"/>
    <mergeCell ref="M36:O36"/>
    <mergeCell ref="P36:R36"/>
  </mergeCells>
  <phoneticPr fontId="1"/>
  <pageMargins left="0.31496062992125984" right="0.31496062992125984" top="0.35433070866141736" bottom="0.35433070866141736" header="0.31496062992125984" footer="0.31496062992125984"/>
  <pageSetup paperSize="9" scale="48" orientation="portrait" r:id="rId1"/>
  <rowBreaks count="1" manualBreakCount="1">
    <brk id="28" max="16383" man="1"/>
  </rowBreaks>
  <colBreaks count="1" manualBreakCount="1">
    <brk id="1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1:Y45"/>
  <sheetViews>
    <sheetView topLeftCell="C1" zoomScale="60" zoomScaleNormal="60" workbookViewId="0">
      <selection activeCell="AC20" sqref="AC20"/>
    </sheetView>
  </sheetViews>
  <sheetFormatPr defaultRowHeight="13.5" x14ac:dyDescent="0.15"/>
  <cols>
    <col min="1" max="1" width="2.5" style="103" customWidth="1"/>
    <col min="2" max="2" width="4.375" style="103" customWidth="1"/>
    <col min="3" max="3" width="8.25" style="103" customWidth="1"/>
    <col min="4" max="4" width="23.625" style="103" customWidth="1"/>
    <col min="5" max="5" width="6.25" style="103" customWidth="1"/>
    <col min="6" max="6" width="23.625" style="103" customWidth="1"/>
    <col min="7" max="8" width="15.625" style="103" customWidth="1"/>
    <col min="9" max="10" width="2.5" style="103" customWidth="1"/>
    <col min="11" max="11" width="4.375" style="103" customWidth="1"/>
    <col min="12" max="12" width="8.75" style="103" customWidth="1"/>
    <col min="13" max="13" width="23.625" style="103" customWidth="1"/>
    <col min="14" max="14" width="6.25" style="103" customWidth="1"/>
    <col min="15" max="15" width="23.625" style="103" customWidth="1"/>
    <col min="16" max="17" width="15.625" style="103" customWidth="1"/>
    <col min="18" max="18" width="2.5" style="103" customWidth="1"/>
    <col min="19" max="19" width="6.25" style="103" hidden="1" customWidth="1"/>
    <col min="20" max="21" width="9" style="103" hidden="1" customWidth="1"/>
    <col min="22" max="23" width="12.625" style="103" hidden="1" customWidth="1"/>
    <col min="24" max="24" width="9" style="103" hidden="1" customWidth="1"/>
    <col min="25" max="220" width="9" style="103"/>
    <col min="221" max="221" width="2.5" style="103" customWidth="1"/>
    <col min="222" max="222" width="4.375" style="103" customWidth="1"/>
    <col min="223" max="223" width="8.75" style="103" customWidth="1"/>
    <col min="224" max="224" width="14.375" style="103" customWidth="1"/>
    <col min="225" max="225" width="3.125" style="103" customWidth="1"/>
    <col min="226" max="226" width="14.375" style="103" customWidth="1"/>
    <col min="227" max="227" width="10.5" style="103" customWidth="1"/>
    <col min="228" max="229" width="5.125" style="103" customWidth="1"/>
    <col min="230" max="230" width="10.5" style="103" customWidth="1"/>
    <col min="231" max="231" width="4.875" style="103" customWidth="1"/>
    <col min="232" max="232" width="4.375" style="103" customWidth="1"/>
    <col min="233" max="233" width="8.75" style="103" customWidth="1"/>
    <col min="234" max="234" width="14.375" style="103" customWidth="1"/>
    <col min="235" max="235" width="3.125" style="103" customWidth="1"/>
    <col min="236" max="236" width="14.375" style="103" customWidth="1"/>
    <col min="237" max="237" width="10.5" style="103" customWidth="1"/>
    <col min="238" max="238" width="5.125" style="103" customWidth="1"/>
    <col min="239" max="239" width="5.25" style="103" customWidth="1"/>
    <col min="240" max="240" width="10.5" style="103" customWidth="1"/>
    <col min="241" max="241" width="2.5" style="103" customWidth="1"/>
    <col min="242" max="476" width="9" style="103"/>
    <col min="477" max="477" width="2.5" style="103" customWidth="1"/>
    <col min="478" max="478" width="4.375" style="103" customWidth="1"/>
    <col min="479" max="479" width="8.75" style="103" customWidth="1"/>
    <col min="480" max="480" width="14.375" style="103" customWidth="1"/>
    <col min="481" max="481" width="3.125" style="103" customWidth="1"/>
    <col min="482" max="482" width="14.375" style="103" customWidth="1"/>
    <col min="483" max="483" width="10.5" style="103" customWidth="1"/>
    <col min="484" max="485" width="5.125" style="103" customWidth="1"/>
    <col min="486" max="486" width="10.5" style="103" customWidth="1"/>
    <col min="487" max="487" width="4.875" style="103" customWidth="1"/>
    <col min="488" max="488" width="4.375" style="103" customWidth="1"/>
    <col min="489" max="489" width="8.75" style="103" customWidth="1"/>
    <col min="490" max="490" width="14.375" style="103" customWidth="1"/>
    <col min="491" max="491" width="3.125" style="103" customWidth="1"/>
    <col min="492" max="492" width="14.375" style="103" customWidth="1"/>
    <col min="493" max="493" width="10.5" style="103" customWidth="1"/>
    <col min="494" max="494" width="5.125" style="103" customWidth="1"/>
    <col min="495" max="495" width="5.25" style="103" customWidth="1"/>
    <col min="496" max="496" width="10.5" style="103" customWidth="1"/>
    <col min="497" max="497" width="2.5" style="103" customWidth="1"/>
    <col min="498" max="732" width="9" style="103"/>
    <col min="733" max="733" width="2.5" style="103" customWidth="1"/>
    <col min="734" max="734" width="4.375" style="103" customWidth="1"/>
    <col min="735" max="735" width="8.75" style="103" customWidth="1"/>
    <col min="736" max="736" width="14.375" style="103" customWidth="1"/>
    <col min="737" max="737" width="3.125" style="103" customWidth="1"/>
    <col min="738" max="738" width="14.375" style="103" customWidth="1"/>
    <col min="739" max="739" width="10.5" style="103" customWidth="1"/>
    <col min="740" max="741" width="5.125" style="103" customWidth="1"/>
    <col min="742" max="742" width="10.5" style="103" customWidth="1"/>
    <col min="743" max="743" width="4.875" style="103" customWidth="1"/>
    <col min="744" max="744" width="4.375" style="103" customWidth="1"/>
    <col min="745" max="745" width="8.75" style="103" customWidth="1"/>
    <col min="746" max="746" width="14.375" style="103" customWidth="1"/>
    <col min="747" max="747" width="3.125" style="103" customWidth="1"/>
    <col min="748" max="748" width="14.375" style="103" customWidth="1"/>
    <col min="749" max="749" width="10.5" style="103" customWidth="1"/>
    <col min="750" max="750" width="5.125" style="103" customWidth="1"/>
    <col min="751" max="751" width="5.25" style="103" customWidth="1"/>
    <col min="752" max="752" width="10.5" style="103" customWidth="1"/>
    <col min="753" max="753" width="2.5" style="103" customWidth="1"/>
    <col min="754" max="988" width="9" style="103"/>
    <col min="989" max="989" width="2.5" style="103" customWidth="1"/>
    <col min="990" max="990" width="4.375" style="103" customWidth="1"/>
    <col min="991" max="991" width="8.75" style="103" customWidth="1"/>
    <col min="992" max="992" width="14.375" style="103" customWidth="1"/>
    <col min="993" max="993" width="3.125" style="103" customWidth="1"/>
    <col min="994" max="994" width="14.375" style="103" customWidth="1"/>
    <col min="995" max="995" width="10.5" style="103" customWidth="1"/>
    <col min="996" max="997" width="5.125" style="103" customWidth="1"/>
    <col min="998" max="998" width="10.5" style="103" customWidth="1"/>
    <col min="999" max="999" width="4.875" style="103" customWidth="1"/>
    <col min="1000" max="1000" width="4.375" style="103" customWidth="1"/>
    <col min="1001" max="1001" width="8.75" style="103" customWidth="1"/>
    <col min="1002" max="1002" width="14.375" style="103" customWidth="1"/>
    <col min="1003" max="1003" width="3.125" style="103" customWidth="1"/>
    <col min="1004" max="1004" width="14.375" style="103" customWidth="1"/>
    <col min="1005" max="1005" width="10.5" style="103" customWidth="1"/>
    <col min="1006" max="1006" width="5.125" style="103" customWidth="1"/>
    <col min="1007" max="1007" width="5.25" style="103" customWidth="1"/>
    <col min="1008" max="1008" width="10.5" style="103" customWidth="1"/>
    <col min="1009" max="1009" width="2.5" style="103" customWidth="1"/>
    <col min="1010" max="1244" width="9" style="103"/>
    <col min="1245" max="1245" width="2.5" style="103" customWidth="1"/>
    <col min="1246" max="1246" width="4.375" style="103" customWidth="1"/>
    <col min="1247" max="1247" width="8.75" style="103" customWidth="1"/>
    <col min="1248" max="1248" width="14.375" style="103" customWidth="1"/>
    <col min="1249" max="1249" width="3.125" style="103" customWidth="1"/>
    <col min="1250" max="1250" width="14.375" style="103" customWidth="1"/>
    <col min="1251" max="1251" width="10.5" style="103" customWidth="1"/>
    <col min="1252" max="1253" width="5.125" style="103" customWidth="1"/>
    <col min="1254" max="1254" width="10.5" style="103" customWidth="1"/>
    <col min="1255" max="1255" width="4.875" style="103" customWidth="1"/>
    <col min="1256" max="1256" width="4.375" style="103" customWidth="1"/>
    <col min="1257" max="1257" width="8.75" style="103" customWidth="1"/>
    <col min="1258" max="1258" width="14.375" style="103" customWidth="1"/>
    <col min="1259" max="1259" width="3.125" style="103" customWidth="1"/>
    <col min="1260" max="1260" width="14.375" style="103" customWidth="1"/>
    <col min="1261" max="1261" width="10.5" style="103" customWidth="1"/>
    <col min="1262" max="1262" width="5.125" style="103" customWidth="1"/>
    <col min="1263" max="1263" width="5.25" style="103" customWidth="1"/>
    <col min="1264" max="1264" width="10.5" style="103" customWidth="1"/>
    <col min="1265" max="1265" width="2.5" style="103" customWidth="1"/>
    <col min="1266" max="1500" width="9" style="103"/>
    <col min="1501" max="1501" width="2.5" style="103" customWidth="1"/>
    <col min="1502" max="1502" width="4.375" style="103" customWidth="1"/>
    <col min="1503" max="1503" width="8.75" style="103" customWidth="1"/>
    <col min="1504" max="1504" width="14.375" style="103" customWidth="1"/>
    <col min="1505" max="1505" width="3.125" style="103" customWidth="1"/>
    <col min="1506" max="1506" width="14.375" style="103" customWidth="1"/>
    <col min="1507" max="1507" width="10.5" style="103" customWidth="1"/>
    <col min="1508" max="1509" width="5.125" style="103" customWidth="1"/>
    <col min="1510" max="1510" width="10.5" style="103" customWidth="1"/>
    <col min="1511" max="1511" width="4.875" style="103" customWidth="1"/>
    <col min="1512" max="1512" width="4.375" style="103" customWidth="1"/>
    <col min="1513" max="1513" width="8.75" style="103" customWidth="1"/>
    <col min="1514" max="1514" width="14.375" style="103" customWidth="1"/>
    <col min="1515" max="1515" width="3.125" style="103" customWidth="1"/>
    <col min="1516" max="1516" width="14.375" style="103" customWidth="1"/>
    <col min="1517" max="1517" width="10.5" style="103" customWidth="1"/>
    <col min="1518" max="1518" width="5.125" style="103" customWidth="1"/>
    <col min="1519" max="1519" width="5.25" style="103" customWidth="1"/>
    <col min="1520" max="1520" width="10.5" style="103" customWidth="1"/>
    <col min="1521" max="1521" width="2.5" style="103" customWidth="1"/>
    <col min="1522" max="1756" width="9" style="103"/>
    <col min="1757" max="1757" width="2.5" style="103" customWidth="1"/>
    <col min="1758" max="1758" width="4.375" style="103" customWidth="1"/>
    <col min="1759" max="1759" width="8.75" style="103" customWidth="1"/>
    <col min="1760" max="1760" width="14.375" style="103" customWidth="1"/>
    <col min="1761" max="1761" width="3.125" style="103" customWidth="1"/>
    <col min="1762" max="1762" width="14.375" style="103" customWidth="1"/>
    <col min="1763" max="1763" width="10.5" style="103" customWidth="1"/>
    <col min="1764" max="1765" width="5.125" style="103" customWidth="1"/>
    <col min="1766" max="1766" width="10.5" style="103" customWidth="1"/>
    <col min="1767" max="1767" width="4.875" style="103" customWidth="1"/>
    <col min="1768" max="1768" width="4.375" style="103" customWidth="1"/>
    <col min="1769" max="1769" width="8.75" style="103" customWidth="1"/>
    <col min="1770" max="1770" width="14.375" style="103" customWidth="1"/>
    <col min="1771" max="1771" width="3.125" style="103" customWidth="1"/>
    <col min="1772" max="1772" width="14.375" style="103" customWidth="1"/>
    <col min="1773" max="1773" width="10.5" style="103" customWidth="1"/>
    <col min="1774" max="1774" width="5.125" style="103" customWidth="1"/>
    <col min="1775" max="1775" width="5.25" style="103" customWidth="1"/>
    <col min="1776" max="1776" width="10.5" style="103" customWidth="1"/>
    <col min="1777" max="1777" width="2.5" style="103" customWidth="1"/>
    <col min="1778" max="2012" width="9" style="103"/>
    <col min="2013" max="2013" width="2.5" style="103" customWidth="1"/>
    <col min="2014" max="2014" width="4.375" style="103" customWidth="1"/>
    <col min="2015" max="2015" width="8.75" style="103" customWidth="1"/>
    <col min="2016" max="2016" width="14.375" style="103" customWidth="1"/>
    <col min="2017" max="2017" width="3.125" style="103" customWidth="1"/>
    <col min="2018" max="2018" width="14.375" style="103" customWidth="1"/>
    <col min="2019" max="2019" width="10.5" style="103" customWidth="1"/>
    <col min="2020" max="2021" width="5.125" style="103" customWidth="1"/>
    <col min="2022" max="2022" width="10.5" style="103" customWidth="1"/>
    <col min="2023" max="2023" width="4.875" style="103" customWidth="1"/>
    <col min="2024" max="2024" width="4.375" style="103" customWidth="1"/>
    <col min="2025" max="2025" width="8.75" style="103" customWidth="1"/>
    <col min="2026" max="2026" width="14.375" style="103" customWidth="1"/>
    <col min="2027" max="2027" width="3.125" style="103" customWidth="1"/>
    <col min="2028" max="2028" width="14.375" style="103" customWidth="1"/>
    <col min="2029" max="2029" width="10.5" style="103" customWidth="1"/>
    <col min="2030" max="2030" width="5.125" style="103" customWidth="1"/>
    <col min="2031" max="2031" width="5.25" style="103" customWidth="1"/>
    <col min="2032" max="2032" width="10.5" style="103" customWidth="1"/>
    <col min="2033" max="2033" width="2.5" style="103" customWidth="1"/>
    <col min="2034" max="2268" width="9" style="103"/>
    <col min="2269" max="2269" width="2.5" style="103" customWidth="1"/>
    <col min="2270" max="2270" width="4.375" style="103" customWidth="1"/>
    <col min="2271" max="2271" width="8.75" style="103" customWidth="1"/>
    <col min="2272" max="2272" width="14.375" style="103" customWidth="1"/>
    <col min="2273" max="2273" width="3.125" style="103" customWidth="1"/>
    <col min="2274" max="2274" width="14.375" style="103" customWidth="1"/>
    <col min="2275" max="2275" width="10.5" style="103" customWidth="1"/>
    <col min="2276" max="2277" width="5.125" style="103" customWidth="1"/>
    <col min="2278" max="2278" width="10.5" style="103" customWidth="1"/>
    <col min="2279" max="2279" width="4.875" style="103" customWidth="1"/>
    <col min="2280" max="2280" width="4.375" style="103" customWidth="1"/>
    <col min="2281" max="2281" width="8.75" style="103" customWidth="1"/>
    <col min="2282" max="2282" width="14.375" style="103" customWidth="1"/>
    <col min="2283" max="2283" width="3.125" style="103" customWidth="1"/>
    <col min="2284" max="2284" width="14.375" style="103" customWidth="1"/>
    <col min="2285" max="2285" width="10.5" style="103" customWidth="1"/>
    <col min="2286" max="2286" width="5.125" style="103" customWidth="1"/>
    <col min="2287" max="2287" width="5.25" style="103" customWidth="1"/>
    <col min="2288" max="2288" width="10.5" style="103" customWidth="1"/>
    <col min="2289" max="2289" width="2.5" style="103" customWidth="1"/>
    <col min="2290" max="2524" width="9" style="103"/>
    <col min="2525" max="2525" width="2.5" style="103" customWidth="1"/>
    <col min="2526" max="2526" width="4.375" style="103" customWidth="1"/>
    <col min="2527" max="2527" width="8.75" style="103" customWidth="1"/>
    <col min="2528" max="2528" width="14.375" style="103" customWidth="1"/>
    <col min="2529" max="2529" width="3.125" style="103" customWidth="1"/>
    <col min="2530" max="2530" width="14.375" style="103" customWidth="1"/>
    <col min="2531" max="2531" width="10.5" style="103" customWidth="1"/>
    <col min="2532" max="2533" width="5.125" style="103" customWidth="1"/>
    <col min="2534" max="2534" width="10.5" style="103" customWidth="1"/>
    <col min="2535" max="2535" width="4.875" style="103" customWidth="1"/>
    <col min="2536" max="2536" width="4.375" style="103" customWidth="1"/>
    <col min="2537" max="2537" width="8.75" style="103" customWidth="1"/>
    <col min="2538" max="2538" width="14.375" style="103" customWidth="1"/>
    <col min="2539" max="2539" width="3.125" style="103" customWidth="1"/>
    <col min="2540" max="2540" width="14.375" style="103" customWidth="1"/>
    <col min="2541" max="2541" width="10.5" style="103" customWidth="1"/>
    <col min="2542" max="2542" width="5.125" style="103" customWidth="1"/>
    <col min="2543" max="2543" width="5.25" style="103" customWidth="1"/>
    <col min="2544" max="2544" width="10.5" style="103" customWidth="1"/>
    <col min="2545" max="2545" width="2.5" style="103" customWidth="1"/>
    <col min="2546" max="2780" width="9" style="103"/>
    <col min="2781" max="2781" width="2.5" style="103" customWidth="1"/>
    <col min="2782" max="2782" width="4.375" style="103" customWidth="1"/>
    <col min="2783" max="2783" width="8.75" style="103" customWidth="1"/>
    <col min="2784" max="2784" width="14.375" style="103" customWidth="1"/>
    <col min="2785" max="2785" width="3.125" style="103" customWidth="1"/>
    <col min="2786" max="2786" width="14.375" style="103" customWidth="1"/>
    <col min="2787" max="2787" width="10.5" style="103" customWidth="1"/>
    <col min="2788" max="2789" width="5.125" style="103" customWidth="1"/>
    <col min="2790" max="2790" width="10.5" style="103" customWidth="1"/>
    <col min="2791" max="2791" width="4.875" style="103" customWidth="1"/>
    <col min="2792" max="2792" width="4.375" style="103" customWidth="1"/>
    <col min="2793" max="2793" width="8.75" style="103" customWidth="1"/>
    <col min="2794" max="2794" width="14.375" style="103" customWidth="1"/>
    <col min="2795" max="2795" width="3.125" style="103" customWidth="1"/>
    <col min="2796" max="2796" width="14.375" style="103" customWidth="1"/>
    <col min="2797" max="2797" width="10.5" style="103" customWidth="1"/>
    <col min="2798" max="2798" width="5.125" style="103" customWidth="1"/>
    <col min="2799" max="2799" width="5.25" style="103" customWidth="1"/>
    <col min="2800" max="2800" width="10.5" style="103" customWidth="1"/>
    <col min="2801" max="2801" width="2.5" style="103" customWidth="1"/>
    <col min="2802" max="3036" width="9" style="103"/>
    <col min="3037" max="3037" width="2.5" style="103" customWidth="1"/>
    <col min="3038" max="3038" width="4.375" style="103" customWidth="1"/>
    <col min="3039" max="3039" width="8.75" style="103" customWidth="1"/>
    <col min="3040" max="3040" width="14.375" style="103" customWidth="1"/>
    <col min="3041" max="3041" width="3.125" style="103" customWidth="1"/>
    <col min="3042" max="3042" width="14.375" style="103" customWidth="1"/>
    <col min="3043" max="3043" width="10.5" style="103" customWidth="1"/>
    <col min="3044" max="3045" width="5.125" style="103" customWidth="1"/>
    <col min="3046" max="3046" width="10.5" style="103" customWidth="1"/>
    <col min="3047" max="3047" width="4.875" style="103" customWidth="1"/>
    <col min="3048" max="3048" width="4.375" style="103" customWidth="1"/>
    <col min="3049" max="3049" width="8.75" style="103" customWidth="1"/>
    <col min="3050" max="3050" width="14.375" style="103" customWidth="1"/>
    <col min="3051" max="3051" width="3.125" style="103" customWidth="1"/>
    <col min="3052" max="3052" width="14.375" style="103" customWidth="1"/>
    <col min="3053" max="3053" width="10.5" style="103" customWidth="1"/>
    <col min="3054" max="3054" width="5.125" style="103" customWidth="1"/>
    <col min="3055" max="3055" width="5.25" style="103" customWidth="1"/>
    <col min="3056" max="3056" width="10.5" style="103" customWidth="1"/>
    <col min="3057" max="3057" width="2.5" style="103" customWidth="1"/>
    <col min="3058" max="3292" width="9" style="103"/>
    <col min="3293" max="3293" width="2.5" style="103" customWidth="1"/>
    <col min="3294" max="3294" width="4.375" style="103" customWidth="1"/>
    <col min="3295" max="3295" width="8.75" style="103" customWidth="1"/>
    <col min="3296" max="3296" width="14.375" style="103" customWidth="1"/>
    <col min="3297" max="3297" width="3.125" style="103" customWidth="1"/>
    <col min="3298" max="3298" width="14.375" style="103" customWidth="1"/>
    <col min="3299" max="3299" width="10.5" style="103" customWidth="1"/>
    <col min="3300" max="3301" width="5.125" style="103" customWidth="1"/>
    <col min="3302" max="3302" width="10.5" style="103" customWidth="1"/>
    <col min="3303" max="3303" width="4.875" style="103" customWidth="1"/>
    <col min="3304" max="3304" width="4.375" style="103" customWidth="1"/>
    <col min="3305" max="3305" width="8.75" style="103" customWidth="1"/>
    <col min="3306" max="3306" width="14.375" style="103" customWidth="1"/>
    <col min="3307" max="3307" width="3.125" style="103" customWidth="1"/>
    <col min="3308" max="3308" width="14.375" style="103" customWidth="1"/>
    <col min="3309" max="3309" width="10.5" style="103" customWidth="1"/>
    <col min="3310" max="3310" width="5.125" style="103" customWidth="1"/>
    <col min="3311" max="3311" width="5.25" style="103" customWidth="1"/>
    <col min="3312" max="3312" width="10.5" style="103" customWidth="1"/>
    <col min="3313" max="3313" width="2.5" style="103" customWidth="1"/>
    <col min="3314" max="3548" width="9" style="103"/>
    <col min="3549" max="3549" width="2.5" style="103" customWidth="1"/>
    <col min="3550" max="3550" width="4.375" style="103" customWidth="1"/>
    <col min="3551" max="3551" width="8.75" style="103" customWidth="1"/>
    <col min="3552" max="3552" width="14.375" style="103" customWidth="1"/>
    <col min="3553" max="3553" width="3.125" style="103" customWidth="1"/>
    <col min="3554" max="3554" width="14.375" style="103" customWidth="1"/>
    <col min="3555" max="3555" width="10.5" style="103" customWidth="1"/>
    <col min="3556" max="3557" width="5.125" style="103" customWidth="1"/>
    <col min="3558" max="3558" width="10.5" style="103" customWidth="1"/>
    <col min="3559" max="3559" width="4.875" style="103" customWidth="1"/>
    <col min="3560" max="3560" width="4.375" style="103" customWidth="1"/>
    <col min="3561" max="3561" width="8.75" style="103" customWidth="1"/>
    <col min="3562" max="3562" width="14.375" style="103" customWidth="1"/>
    <col min="3563" max="3563" width="3.125" style="103" customWidth="1"/>
    <col min="3564" max="3564" width="14.375" style="103" customWidth="1"/>
    <col min="3565" max="3565" width="10.5" style="103" customWidth="1"/>
    <col min="3566" max="3566" width="5.125" style="103" customWidth="1"/>
    <col min="3567" max="3567" width="5.25" style="103" customWidth="1"/>
    <col min="3568" max="3568" width="10.5" style="103" customWidth="1"/>
    <col min="3569" max="3569" width="2.5" style="103" customWidth="1"/>
    <col min="3570" max="3804" width="9" style="103"/>
    <col min="3805" max="3805" width="2.5" style="103" customWidth="1"/>
    <col min="3806" max="3806" width="4.375" style="103" customWidth="1"/>
    <col min="3807" max="3807" width="8.75" style="103" customWidth="1"/>
    <col min="3808" max="3808" width="14.375" style="103" customWidth="1"/>
    <col min="3809" max="3809" width="3.125" style="103" customWidth="1"/>
    <col min="3810" max="3810" width="14.375" style="103" customWidth="1"/>
    <col min="3811" max="3811" width="10.5" style="103" customWidth="1"/>
    <col min="3812" max="3813" width="5.125" style="103" customWidth="1"/>
    <col min="3814" max="3814" width="10.5" style="103" customWidth="1"/>
    <col min="3815" max="3815" width="4.875" style="103" customWidth="1"/>
    <col min="3816" max="3816" width="4.375" style="103" customWidth="1"/>
    <col min="3817" max="3817" width="8.75" style="103" customWidth="1"/>
    <col min="3818" max="3818" width="14.375" style="103" customWidth="1"/>
    <col min="3819" max="3819" width="3.125" style="103" customWidth="1"/>
    <col min="3820" max="3820" width="14.375" style="103" customWidth="1"/>
    <col min="3821" max="3821" width="10.5" style="103" customWidth="1"/>
    <col min="3822" max="3822" width="5.125" style="103" customWidth="1"/>
    <col min="3823" max="3823" width="5.25" style="103" customWidth="1"/>
    <col min="3824" max="3824" width="10.5" style="103" customWidth="1"/>
    <col min="3825" max="3825" width="2.5" style="103" customWidth="1"/>
    <col min="3826" max="4060" width="9" style="103"/>
    <col min="4061" max="4061" width="2.5" style="103" customWidth="1"/>
    <col min="4062" max="4062" width="4.375" style="103" customWidth="1"/>
    <col min="4063" max="4063" width="8.75" style="103" customWidth="1"/>
    <col min="4064" max="4064" width="14.375" style="103" customWidth="1"/>
    <col min="4065" max="4065" width="3.125" style="103" customWidth="1"/>
    <col min="4066" max="4066" width="14.375" style="103" customWidth="1"/>
    <col min="4067" max="4067" width="10.5" style="103" customWidth="1"/>
    <col min="4068" max="4069" width="5.125" style="103" customWidth="1"/>
    <col min="4070" max="4070" width="10.5" style="103" customWidth="1"/>
    <col min="4071" max="4071" width="4.875" style="103" customWidth="1"/>
    <col min="4072" max="4072" width="4.375" style="103" customWidth="1"/>
    <col min="4073" max="4073" width="8.75" style="103" customWidth="1"/>
    <col min="4074" max="4074" width="14.375" style="103" customWidth="1"/>
    <col min="4075" max="4075" width="3.125" style="103" customWidth="1"/>
    <col min="4076" max="4076" width="14.375" style="103" customWidth="1"/>
    <col min="4077" max="4077" width="10.5" style="103" customWidth="1"/>
    <col min="4078" max="4078" width="5.125" style="103" customWidth="1"/>
    <col min="4079" max="4079" width="5.25" style="103" customWidth="1"/>
    <col min="4080" max="4080" width="10.5" style="103" customWidth="1"/>
    <col min="4081" max="4081" width="2.5" style="103" customWidth="1"/>
    <col min="4082" max="4316" width="9" style="103"/>
    <col min="4317" max="4317" width="2.5" style="103" customWidth="1"/>
    <col min="4318" max="4318" width="4.375" style="103" customWidth="1"/>
    <col min="4319" max="4319" width="8.75" style="103" customWidth="1"/>
    <col min="4320" max="4320" width="14.375" style="103" customWidth="1"/>
    <col min="4321" max="4321" width="3.125" style="103" customWidth="1"/>
    <col min="4322" max="4322" width="14.375" style="103" customWidth="1"/>
    <col min="4323" max="4323" width="10.5" style="103" customWidth="1"/>
    <col min="4324" max="4325" width="5.125" style="103" customWidth="1"/>
    <col min="4326" max="4326" width="10.5" style="103" customWidth="1"/>
    <col min="4327" max="4327" width="4.875" style="103" customWidth="1"/>
    <col min="4328" max="4328" width="4.375" style="103" customWidth="1"/>
    <col min="4329" max="4329" width="8.75" style="103" customWidth="1"/>
    <col min="4330" max="4330" width="14.375" style="103" customWidth="1"/>
    <col min="4331" max="4331" width="3.125" style="103" customWidth="1"/>
    <col min="4332" max="4332" width="14.375" style="103" customWidth="1"/>
    <col min="4333" max="4333" width="10.5" style="103" customWidth="1"/>
    <col min="4334" max="4334" width="5.125" style="103" customWidth="1"/>
    <col min="4335" max="4335" width="5.25" style="103" customWidth="1"/>
    <col min="4336" max="4336" width="10.5" style="103" customWidth="1"/>
    <col min="4337" max="4337" width="2.5" style="103" customWidth="1"/>
    <col min="4338" max="4572" width="9" style="103"/>
    <col min="4573" max="4573" width="2.5" style="103" customWidth="1"/>
    <col min="4574" max="4574" width="4.375" style="103" customWidth="1"/>
    <col min="4575" max="4575" width="8.75" style="103" customWidth="1"/>
    <col min="4576" max="4576" width="14.375" style="103" customWidth="1"/>
    <col min="4577" max="4577" width="3.125" style="103" customWidth="1"/>
    <col min="4578" max="4578" width="14.375" style="103" customWidth="1"/>
    <col min="4579" max="4579" width="10.5" style="103" customWidth="1"/>
    <col min="4580" max="4581" width="5.125" style="103" customWidth="1"/>
    <col min="4582" max="4582" width="10.5" style="103" customWidth="1"/>
    <col min="4583" max="4583" width="4.875" style="103" customWidth="1"/>
    <col min="4584" max="4584" width="4.375" style="103" customWidth="1"/>
    <col min="4585" max="4585" width="8.75" style="103" customWidth="1"/>
    <col min="4586" max="4586" width="14.375" style="103" customWidth="1"/>
    <col min="4587" max="4587" width="3.125" style="103" customWidth="1"/>
    <col min="4588" max="4588" width="14.375" style="103" customWidth="1"/>
    <col min="4589" max="4589" width="10.5" style="103" customWidth="1"/>
    <col min="4590" max="4590" width="5.125" style="103" customWidth="1"/>
    <col min="4591" max="4591" width="5.25" style="103" customWidth="1"/>
    <col min="4592" max="4592" width="10.5" style="103" customWidth="1"/>
    <col min="4593" max="4593" width="2.5" style="103" customWidth="1"/>
    <col min="4594" max="4828" width="9" style="103"/>
    <col min="4829" max="4829" width="2.5" style="103" customWidth="1"/>
    <col min="4830" max="4830" width="4.375" style="103" customWidth="1"/>
    <col min="4831" max="4831" width="8.75" style="103" customWidth="1"/>
    <col min="4832" max="4832" width="14.375" style="103" customWidth="1"/>
    <col min="4833" max="4833" width="3.125" style="103" customWidth="1"/>
    <col min="4834" max="4834" width="14.375" style="103" customWidth="1"/>
    <col min="4835" max="4835" width="10.5" style="103" customWidth="1"/>
    <col min="4836" max="4837" width="5.125" style="103" customWidth="1"/>
    <col min="4838" max="4838" width="10.5" style="103" customWidth="1"/>
    <col min="4839" max="4839" width="4.875" style="103" customWidth="1"/>
    <col min="4840" max="4840" width="4.375" style="103" customWidth="1"/>
    <col min="4841" max="4841" width="8.75" style="103" customWidth="1"/>
    <col min="4842" max="4842" width="14.375" style="103" customWidth="1"/>
    <col min="4843" max="4843" width="3.125" style="103" customWidth="1"/>
    <col min="4844" max="4844" width="14.375" style="103" customWidth="1"/>
    <col min="4845" max="4845" width="10.5" style="103" customWidth="1"/>
    <col min="4846" max="4846" width="5.125" style="103" customWidth="1"/>
    <col min="4847" max="4847" width="5.25" style="103" customWidth="1"/>
    <col min="4848" max="4848" width="10.5" style="103" customWidth="1"/>
    <col min="4849" max="4849" width="2.5" style="103" customWidth="1"/>
    <col min="4850" max="5084" width="9" style="103"/>
    <col min="5085" max="5085" width="2.5" style="103" customWidth="1"/>
    <col min="5086" max="5086" width="4.375" style="103" customWidth="1"/>
    <col min="5087" max="5087" width="8.75" style="103" customWidth="1"/>
    <col min="5088" max="5088" width="14.375" style="103" customWidth="1"/>
    <col min="5089" max="5089" width="3.125" style="103" customWidth="1"/>
    <col min="5090" max="5090" width="14.375" style="103" customWidth="1"/>
    <col min="5091" max="5091" width="10.5" style="103" customWidth="1"/>
    <col min="5092" max="5093" width="5.125" style="103" customWidth="1"/>
    <col min="5094" max="5094" width="10.5" style="103" customWidth="1"/>
    <col min="5095" max="5095" width="4.875" style="103" customWidth="1"/>
    <col min="5096" max="5096" width="4.375" style="103" customWidth="1"/>
    <col min="5097" max="5097" width="8.75" style="103" customWidth="1"/>
    <col min="5098" max="5098" width="14.375" style="103" customWidth="1"/>
    <col min="5099" max="5099" width="3.125" style="103" customWidth="1"/>
    <col min="5100" max="5100" width="14.375" style="103" customWidth="1"/>
    <col min="5101" max="5101" width="10.5" style="103" customWidth="1"/>
    <col min="5102" max="5102" width="5.125" style="103" customWidth="1"/>
    <col min="5103" max="5103" width="5.25" style="103" customWidth="1"/>
    <col min="5104" max="5104" width="10.5" style="103" customWidth="1"/>
    <col min="5105" max="5105" width="2.5" style="103" customWidth="1"/>
    <col min="5106" max="5340" width="9" style="103"/>
    <col min="5341" max="5341" width="2.5" style="103" customWidth="1"/>
    <col min="5342" max="5342" width="4.375" style="103" customWidth="1"/>
    <col min="5343" max="5343" width="8.75" style="103" customWidth="1"/>
    <col min="5344" max="5344" width="14.375" style="103" customWidth="1"/>
    <col min="5345" max="5345" width="3.125" style="103" customWidth="1"/>
    <col min="5346" max="5346" width="14.375" style="103" customWidth="1"/>
    <col min="5347" max="5347" width="10.5" style="103" customWidth="1"/>
    <col min="5348" max="5349" width="5.125" style="103" customWidth="1"/>
    <col min="5350" max="5350" width="10.5" style="103" customWidth="1"/>
    <col min="5351" max="5351" width="4.875" style="103" customWidth="1"/>
    <col min="5352" max="5352" width="4.375" style="103" customWidth="1"/>
    <col min="5353" max="5353" width="8.75" style="103" customWidth="1"/>
    <col min="5354" max="5354" width="14.375" style="103" customWidth="1"/>
    <col min="5355" max="5355" width="3.125" style="103" customWidth="1"/>
    <col min="5356" max="5356" width="14.375" style="103" customWidth="1"/>
    <col min="5357" max="5357" width="10.5" style="103" customWidth="1"/>
    <col min="5358" max="5358" width="5.125" style="103" customWidth="1"/>
    <col min="5359" max="5359" width="5.25" style="103" customWidth="1"/>
    <col min="5360" max="5360" width="10.5" style="103" customWidth="1"/>
    <col min="5361" max="5361" width="2.5" style="103" customWidth="1"/>
    <col min="5362" max="5596" width="9" style="103"/>
    <col min="5597" max="5597" width="2.5" style="103" customWidth="1"/>
    <col min="5598" max="5598" width="4.375" style="103" customWidth="1"/>
    <col min="5599" max="5599" width="8.75" style="103" customWidth="1"/>
    <col min="5600" max="5600" width="14.375" style="103" customWidth="1"/>
    <col min="5601" max="5601" width="3.125" style="103" customWidth="1"/>
    <col min="5602" max="5602" width="14.375" style="103" customWidth="1"/>
    <col min="5603" max="5603" width="10.5" style="103" customWidth="1"/>
    <col min="5604" max="5605" width="5.125" style="103" customWidth="1"/>
    <col min="5606" max="5606" width="10.5" style="103" customWidth="1"/>
    <col min="5607" max="5607" width="4.875" style="103" customWidth="1"/>
    <col min="5608" max="5608" width="4.375" style="103" customWidth="1"/>
    <col min="5609" max="5609" width="8.75" style="103" customWidth="1"/>
    <col min="5610" max="5610" width="14.375" style="103" customWidth="1"/>
    <col min="5611" max="5611" width="3.125" style="103" customWidth="1"/>
    <col min="5612" max="5612" width="14.375" style="103" customWidth="1"/>
    <col min="5613" max="5613" width="10.5" style="103" customWidth="1"/>
    <col min="5614" max="5614" width="5.125" style="103" customWidth="1"/>
    <col min="5615" max="5615" width="5.25" style="103" customWidth="1"/>
    <col min="5616" max="5616" width="10.5" style="103" customWidth="1"/>
    <col min="5617" max="5617" width="2.5" style="103" customWidth="1"/>
    <col min="5618" max="5852" width="9" style="103"/>
    <col min="5853" max="5853" width="2.5" style="103" customWidth="1"/>
    <col min="5854" max="5854" width="4.375" style="103" customWidth="1"/>
    <col min="5855" max="5855" width="8.75" style="103" customWidth="1"/>
    <col min="5856" max="5856" width="14.375" style="103" customWidth="1"/>
    <col min="5857" max="5857" width="3.125" style="103" customWidth="1"/>
    <col min="5858" max="5858" width="14.375" style="103" customWidth="1"/>
    <col min="5859" max="5859" width="10.5" style="103" customWidth="1"/>
    <col min="5860" max="5861" width="5.125" style="103" customWidth="1"/>
    <col min="5862" max="5862" width="10.5" style="103" customWidth="1"/>
    <col min="5863" max="5863" width="4.875" style="103" customWidth="1"/>
    <col min="5864" max="5864" width="4.375" style="103" customWidth="1"/>
    <col min="5865" max="5865" width="8.75" style="103" customWidth="1"/>
    <col min="5866" max="5866" width="14.375" style="103" customWidth="1"/>
    <col min="5867" max="5867" width="3.125" style="103" customWidth="1"/>
    <col min="5868" max="5868" width="14.375" style="103" customWidth="1"/>
    <col min="5869" max="5869" width="10.5" style="103" customWidth="1"/>
    <col min="5870" max="5870" width="5.125" style="103" customWidth="1"/>
    <col min="5871" max="5871" width="5.25" style="103" customWidth="1"/>
    <col min="5872" max="5872" width="10.5" style="103" customWidth="1"/>
    <col min="5873" max="5873" width="2.5" style="103" customWidth="1"/>
    <col min="5874" max="6108" width="9" style="103"/>
    <col min="6109" max="6109" width="2.5" style="103" customWidth="1"/>
    <col min="6110" max="6110" width="4.375" style="103" customWidth="1"/>
    <col min="6111" max="6111" width="8.75" style="103" customWidth="1"/>
    <col min="6112" max="6112" width="14.375" style="103" customWidth="1"/>
    <col min="6113" max="6113" width="3.125" style="103" customWidth="1"/>
    <col min="6114" max="6114" width="14.375" style="103" customWidth="1"/>
    <col min="6115" max="6115" width="10.5" style="103" customWidth="1"/>
    <col min="6116" max="6117" width="5.125" style="103" customWidth="1"/>
    <col min="6118" max="6118" width="10.5" style="103" customWidth="1"/>
    <col min="6119" max="6119" width="4.875" style="103" customWidth="1"/>
    <col min="6120" max="6120" width="4.375" style="103" customWidth="1"/>
    <col min="6121" max="6121" width="8.75" style="103" customWidth="1"/>
    <col min="6122" max="6122" width="14.375" style="103" customWidth="1"/>
    <col min="6123" max="6123" width="3.125" style="103" customWidth="1"/>
    <col min="6124" max="6124" width="14.375" style="103" customWidth="1"/>
    <col min="6125" max="6125" width="10.5" style="103" customWidth="1"/>
    <col min="6126" max="6126" width="5.125" style="103" customWidth="1"/>
    <col min="6127" max="6127" width="5.25" style="103" customWidth="1"/>
    <col min="6128" max="6128" width="10.5" style="103" customWidth="1"/>
    <col min="6129" max="6129" width="2.5" style="103" customWidth="1"/>
    <col min="6130" max="6364" width="9" style="103"/>
    <col min="6365" max="6365" width="2.5" style="103" customWidth="1"/>
    <col min="6366" max="6366" width="4.375" style="103" customWidth="1"/>
    <col min="6367" max="6367" width="8.75" style="103" customWidth="1"/>
    <col min="6368" max="6368" width="14.375" style="103" customWidth="1"/>
    <col min="6369" max="6369" width="3.125" style="103" customWidth="1"/>
    <col min="6370" max="6370" width="14.375" style="103" customWidth="1"/>
    <col min="6371" max="6371" width="10.5" style="103" customWidth="1"/>
    <col min="6372" max="6373" width="5.125" style="103" customWidth="1"/>
    <col min="6374" max="6374" width="10.5" style="103" customWidth="1"/>
    <col min="6375" max="6375" width="4.875" style="103" customWidth="1"/>
    <col min="6376" max="6376" width="4.375" style="103" customWidth="1"/>
    <col min="6377" max="6377" width="8.75" style="103" customWidth="1"/>
    <col min="6378" max="6378" width="14.375" style="103" customWidth="1"/>
    <col min="6379" max="6379" width="3.125" style="103" customWidth="1"/>
    <col min="6380" max="6380" width="14.375" style="103" customWidth="1"/>
    <col min="6381" max="6381" width="10.5" style="103" customWidth="1"/>
    <col min="6382" max="6382" width="5.125" style="103" customWidth="1"/>
    <col min="6383" max="6383" width="5.25" style="103" customWidth="1"/>
    <col min="6384" max="6384" width="10.5" style="103" customWidth="1"/>
    <col min="6385" max="6385" width="2.5" style="103" customWidth="1"/>
    <col min="6386" max="6620" width="9" style="103"/>
    <col min="6621" max="6621" width="2.5" style="103" customWidth="1"/>
    <col min="6622" max="6622" width="4.375" style="103" customWidth="1"/>
    <col min="6623" max="6623" width="8.75" style="103" customWidth="1"/>
    <col min="6624" max="6624" width="14.375" style="103" customWidth="1"/>
    <col min="6625" max="6625" width="3.125" style="103" customWidth="1"/>
    <col min="6626" max="6626" width="14.375" style="103" customWidth="1"/>
    <col min="6627" max="6627" width="10.5" style="103" customWidth="1"/>
    <col min="6628" max="6629" width="5.125" style="103" customWidth="1"/>
    <col min="6630" max="6630" width="10.5" style="103" customWidth="1"/>
    <col min="6631" max="6631" width="4.875" style="103" customWidth="1"/>
    <col min="6632" max="6632" width="4.375" style="103" customWidth="1"/>
    <col min="6633" max="6633" width="8.75" style="103" customWidth="1"/>
    <col min="6634" max="6634" width="14.375" style="103" customWidth="1"/>
    <col min="6635" max="6635" width="3.125" style="103" customWidth="1"/>
    <col min="6636" max="6636" width="14.375" style="103" customWidth="1"/>
    <col min="6637" max="6637" width="10.5" style="103" customWidth="1"/>
    <col min="6638" max="6638" width="5.125" style="103" customWidth="1"/>
    <col min="6639" max="6639" width="5.25" style="103" customWidth="1"/>
    <col min="6640" max="6640" width="10.5" style="103" customWidth="1"/>
    <col min="6641" max="6641" width="2.5" style="103" customWidth="1"/>
    <col min="6642" max="6876" width="9" style="103"/>
    <col min="6877" max="6877" width="2.5" style="103" customWidth="1"/>
    <col min="6878" max="6878" width="4.375" style="103" customWidth="1"/>
    <col min="6879" max="6879" width="8.75" style="103" customWidth="1"/>
    <col min="6880" max="6880" width="14.375" style="103" customWidth="1"/>
    <col min="6881" max="6881" width="3.125" style="103" customWidth="1"/>
    <col min="6882" max="6882" width="14.375" style="103" customWidth="1"/>
    <col min="6883" max="6883" width="10.5" style="103" customWidth="1"/>
    <col min="6884" max="6885" width="5.125" style="103" customWidth="1"/>
    <col min="6886" max="6886" width="10.5" style="103" customWidth="1"/>
    <col min="6887" max="6887" width="4.875" style="103" customWidth="1"/>
    <col min="6888" max="6888" width="4.375" style="103" customWidth="1"/>
    <col min="6889" max="6889" width="8.75" style="103" customWidth="1"/>
    <col min="6890" max="6890" width="14.375" style="103" customWidth="1"/>
    <col min="6891" max="6891" width="3.125" style="103" customWidth="1"/>
    <col min="6892" max="6892" width="14.375" style="103" customWidth="1"/>
    <col min="6893" max="6893" width="10.5" style="103" customWidth="1"/>
    <col min="6894" max="6894" width="5.125" style="103" customWidth="1"/>
    <col min="6895" max="6895" width="5.25" style="103" customWidth="1"/>
    <col min="6896" max="6896" width="10.5" style="103" customWidth="1"/>
    <col min="6897" max="6897" width="2.5" style="103" customWidth="1"/>
    <col min="6898" max="7132" width="9" style="103"/>
    <col min="7133" max="7133" width="2.5" style="103" customWidth="1"/>
    <col min="7134" max="7134" width="4.375" style="103" customWidth="1"/>
    <col min="7135" max="7135" width="8.75" style="103" customWidth="1"/>
    <col min="7136" max="7136" width="14.375" style="103" customWidth="1"/>
    <col min="7137" max="7137" width="3.125" style="103" customWidth="1"/>
    <col min="7138" max="7138" width="14.375" style="103" customWidth="1"/>
    <col min="7139" max="7139" width="10.5" style="103" customWidth="1"/>
    <col min="7140" max="7141" width="5.125" style="103" customWidth="1"/>
    <col min="7142" max="7142" width="10.5" style="103" customWidth="1"/>
    <col min="7143" max="7143" width="4.875" style="103" customWidth="1"/>
    <col min="7144" max="7144" width="4.375" style="103" customWidth="1"/>
    <col min="7145" max="7145" width="8.75" style="103" customWidth="1"/>
    <col min="7146" max="7146" width="14.375" style="103" customWidth="1"/>
    <col min="7147" max="7147" width="3.125" style="103" customWidth="1"/>
    <col min="7148" max="7148" width="14.375" style="103" customWidth="1"/>
    <col min="7149" max="7149" width="10.5" style="103" customWidth="1"/>
    <col min="7150" max="7150" width="5.125" style="103" customWidth="1"/>
    <col min="7151" max="7151" width="5.25" style="103" customWidth="1"/>
    <col min="7152" max="7152" width="10.5" style="103" customWidth="1"/>
    <col min="7153" max="7153" width="2.5" style="103" customWidth="1"/>
    <col min="7154" max="7388" width="9" style="103"/>
    <col min="7389" max="7389" width="2.5" style="103" customWidth="1"/>
    <col min="7390" max="7390" width="4.375" style="103" customWidth="1"/>
    <col min="7391" max="7391" width="8.75" style="103" customWidth="1"/>
    <col min="7392" max="7392" width="14.375" style="103" customWidth="1"/>
    <col min="7393" max="7393" width="3.125" style="103" customWidth="1"/>
    <col min="7394" max="7394" width="14.375" style="103" customWidth="1"/>
    <col min="7395" max="7395" width="10.5" style="103" customWidth="1"/>
    <col min="7396" max="7397" width="5.125" style="103" customWidth="1"/>
    <col min="7398" max="7398" width="10.5" style="103" customWidth="1"/>
    <col min="7399" max="7399" width="4.875" style="103" customWidth="1"/>
    <col min="7400" max="7400" width="4.375" style="103" customWidth="1"/>
    <col min="7401" max="7401" width="8.75" style="103" customWidth="1"/>
    <col min="7402" max="7402" width="14.375" style="103" customWidth="1"/>
    <col min="7403" max="7403" width="3.125" style="103" customWidth="1"/>
    <col min="7404" max="7404" width="14.375" style="103" customWidth="1"/>
    <col min="7405" max="7405" width="10.5" style="103" customWidth="1"/>
    <col min="7406" max="7406" width="5.125" style="103" customWidth="1"/>
    <col min="7407" max="7407" width="5.25" style="103" customWidth="1"/>
    <col min="7408" max="7408" width="10.5" style="103" customWidth="1"/>
    <col min="7409" max="7409" width="2.5" style="103" customWidth="1"/>
    <col min="7410" max="7644" width="9" style="103"/>
    <col min="7645" max="7645" width="2.5" style="103" customWidth="1"/>
    <col min="7646" max="7646" width="4.375" style="103" customWidth="1"/>
    <col min="7647" max="7647" width="8.75" style="103" customWidth="1"/>
    <col min="7648" max="7648" width="14.375" style="103" customWidth="1"/>
    <col min="7649" max="7649" width="3.125" style="103" customWidth="1"/>
    <col min="7650" max="7650" width="14.375" style="103" customWidth="1"/>
    <col min="7651" max="7651" width="10.5" style="103" customWidth="1"/>
    <col min="7652" max="7653" width="5.125" style="103" customWidth="1"/>
    <col min="7654" max="7654" width="10.5" style="103" customWidth="1"/>
    <col min="7655" max="7655" width="4.875" style="103" customWidth="1"/>
    <col min="7656" max="7656" width="4.375" style="103" customWidth="1"/>
    <col min="7657" max="7657" width="8.75" style="103" customWidth="1"/>
    <col min="7658" max="7658" width="14.375" style="103" customWidth="1"/>
    <col min="7659" max="7659" width="3.125" style="103" customWidth="1"/>
    <col min="7660" max="7660" width="14.375" style="103" customWidth="1"/>
    <col min="7661" max="7661" width="10.5" style="103" customWidth="1"/>
    <col min="7662" max="7662" width="5.125" style="103" customWidth="1"/>
    <col min="7663" max="7663" width="5.25" style="103" customWidth="1"/>
    <col min="7664" max="7664" width="10.5" style="103" customWidth="1"/>
    <col min="7665" max="7665" width="2.5" style="103" customWidth="1"/>
    <col min="7666" max="7900" width="9" style="103"/>
    <col min="7901" max="7901" width="2.5" style="103" customWidth="1"/>
    <col min="7902" max="7902" width="4.375" style="103" customWidth="1"/>
    <col min="7903" max="7903" width="8.75" style="103" customWidth="1"/>
    <col min="7904" max="7904" width="14.375" style="103" customWidth="1"/>
    <col min="7905" max="7905" width="3.125" style="103" customWidth="1"/>
    <col min="7906" max="7906" width="14.375" style="103" customWidth="1"/>
    <col min="7907" max="7907" width="10.5" style="103" customWidth="1"/>
    <col min="7908" max="7909" width="5.125" style="103" customWidth="1"/>
    <col min="7910" max="7910" width="10.5" style="103" customWidth="1"/>
    <col min="7911" max="7911" width="4.875" style="103" customWidth="1"/>
    <col min="7912" max="7912" width="4.375" style="103" customWidth="1"/>
    <col min="7913" max="7913" width="8.75" style="103" customWidth="1"/>
    <col min="7914" max="7914" width="14.375" style="103" customWidth="1"/>
    <col min="7915" max="7915" width="3.125" style="103" customWidth="1"/>
    <col min="7916" max="7916" width="14.375" style="103" customWidth="1"/>
    <col min="7917" max="7917" width="10.5" style="103" customWidth="1"/>
    <col min="7918" max="7918" width="5.125" style="103" customWidth="1"/>
    <col min="7919" max="7919" width="5.25" style="103" customWidth="1"/>
    <col min="7920" max="7920" width="10.5" style="103" customWidth="1"/>
    <col min="7921" max="7921" width="2.5" style="103" customWidth="1"/>
    <col min="7922" max="8156" width="9" style="103"/>
    <col min="8157" max="8157" width="2.5" style="103" customWidth="1"/>
    <col min="8158" max="8158" width="4.375" style="103" customWidth="1"/>
    <col min="8159" max="8159" width="8.75" style="103" customWidth="1"/>
    <col min="8160" max="8160" width="14.375" style="103" customWidth="1"/>
    <col min="8161" max="8161" width="3.125" style="103" customWidth="1"/>
    <col min="8162" max="8162" width="14.375" style="103" customWidth="1"/>
    <col min="8163" max="8163" width="10.5" style="103" customWidth="1"/>
    <col min="8164" max="8165" width="5.125" style="103" customWidth="1"/>
    <col min="8166" max="8166" width="10.5" style="103" customWidth="1"/>
    <col min="8167" max="8167" width="4.875" style="103" customWidth="1"/>
    <col min="8168" max="8168" width="4.375" style="103" customWidth="1"/>
    <col min="8169" max="8169" width="8.75" style="103" customWidth="1"/>
    <col min="8170" max="8170" width="14.375" style="103" customWidth="1"/>
    <col min="8171" max="8171" width="3.125" style="103" customWidth="1"/>
    <col min="8172" max="8172" width="14.375" style="103" customWidth="1"/>
    <col min="8173" max="8173" width="10.5" style="103" customWidth="1"/>
    <col min="8174" max="8174" width="5.125" style="103" customWidth="1"/>
    <col min="8175" max="8175" width="5.25" style="103" customWidth="1"/>
    <col min="8176" max="8176" width="10.5" style="103" customWidth="1"/>
    <col min="8177" max="8177" width="2.5" style="103" customWidth="1"/>
    <col min="8178" max="8412" width="9" style="103"/>
    <col min="8413" max="8413" width="2.5" style="103" customWidth="1"/>
    <col min="8414" max="8414" width="4.375" style="103" customWidth="1"/>
    <col min="8415" max="8415" width="8.75" style="103" customWidth="1"/>
    <col min="8416" max="8416" width="14.375" style="103" customWidth="1"/>
    <col min="8417" max="8417" width="3.125" style="103" customWidth="1"/>
    <col min="8418" max="8418" width="14.375" style="103" customWidth="1"/>
    <col min="8419" max="8419" width="10.5" style="103" customWidth="1"/>
    <col min="8420" max="8421" width="5.125" style="103" customWidth="1"/>
    <col min="8422" max="8422" width="10.5" style="103" customWidth="1"/>
    <col min="8423" max="8423" width="4.875" style="103" customWidth="1"/>
    <col min="8424" max="8424" width="4.375" style="103" customWidth="1"/>
    <col min="8425" max="8425" width="8.75" style="103" customWidth="1"/>
    <col min="8426" max="8426" width="14.375" style="103" customWidth="1"/>
    <col min="8427" max="8427" width="3.125" style="103" customWidth="1"/>
    <col min="8428" max="8428" width="14.375" style="103" customWidth="1"/>
    <col min="8429" max="8429" width="10.5" style="103" customWidth="1"/>
    <col min="8430" max="8430" width="5.125" style="103" customWidth="1"/>
    <col min="8431" max="8431" width="5.25" style="103" customWidth="1"/>
    <col min="8432" max="8432" width="10.5" style="103" customWidth="1"/>
    <col min="8433" max="8433" width="2.5" style="103" customWidth="1"/>
    <col min="8434" max="8668" width="9" style="103"/>
    <col min="8669" max="8669" width="2.5" style="103" customWidth="1"/>
    <col min="8670" max="8670" width="4.375" style="103" customWidth="1"/>
    <col min="8671" max="8671" width="8.75" style="103" customWidth="1"/>
    <col min="8672" max="8672" width="14.375" style="103" customWidth="1"/>
    <col min="8673" max="8673" width="3.125" style="103" customWidth="1"/>
    <col min="8674" max="8674" width="14.375" style="103" customWidth="1"/>
    <col min="8675" max="8675" width="10.5" style="103" customWidth="1"/>
    <col min="8676" max="8677" width="5.125" style="103" customWidth="1"/>
    <col min="8678" max="8678" width="10.5" style="103" customWidth="1"/>
    <col min="8679" max="8679" width="4.875" style="103" customWidth="1"/>
    <col min="8680" max="8680" width="4.375" style="103" customWidth="1"/>
    <col min="8681" max="8681" width="8.75" style="103" customWidth="1"/>
    <col min="8682" max="8682" width="14.375" style="103" customWidth="1"/>
    <col min="8683" max="8683" width="3.125" style="103" customWidth="1"/>
    <col min="8684" max="8684" width="14.375" style="103" customWidth="1"/>
    <col min="8685" max="8685" width="10.5" style="103" customWidth="1"/>
    <col min="8686" max="8686" width="5.125" style="103" customWidth="1"/>
    <col min="8687" max="8687" width="5.25" style="103" customWidth="1"/>
    <col min="8688" max="8688" width="10.5" style="103" customWidth="1"/>
    <col min="8689" max="8689" width="2.5" style="103" customWidth="1"/>
    <col min="8690" max="8924" width="9" style="103"/>
    <col min="8925" max="8925" width="2.5" style="103" customWidth="1"/>
    <col min="8926" max="8926" width="4.375" style="103" customWidth="1"/>
    <col min="8927" max="8927" width="8.75" style="103" customWidth="1"/>
    <col min="8928" max="8928" width="14.375" style="103" customWidth="1"/>
    <col min="8929" max="8929" width="3.125" style="103" customWidth="1"/>
    <col min="8930" max="8930" width="14.375" style="103" customWidth="1"/>
    <col min="8931" max="8931" width="10.5" style="103" customWidth="1"/>
    <col min="8932" max="8933" width="5.125" style="103" customWidth="1"/>
    <col min="8934" max="8934" width="10.5" style="103" customWidth="1"/>
    <col min="8935" max="8935" width="4.875" style="103" customWidth="1"/>
    <col min="8936" max="8936" width="4.375" style="103" customWidth="1"/>
    <col min="8937" max="8937" width="8.75" style="103" customWidth="1"/>
    <col min="8938" max="8938" width="14.375" style="103" customWidth="1"/>
    <col min="8939" max="8939" width="3.125" style="103" customWidth="1"/>
    <col min="8940" max="8940" width="14.375" style="103" customWidth="1"/>
    <col min="8941" max="8941" width="10.5" style="103" customWidth="1"/>
    <col min="8942" max="8942" width="5.125" style="103" customWidth="1"/>
    <col min="8943" max="8943" width="5.25" style="103" customWidth="1"/>
    <col min="8944" max="8944" width="10.5" style="103" customWidth="1"/>
    <col min="8945" max="8945" width="2.5" style="103" customWidth="1"/>
    <col min="8946" max="9180" width="9" style="103"/>
    <col min="9181" max="9181" width="2.5" style="103" customWidth="1"/>
    <col min="9182" max="9182" width="4.375" style="103" customWidth="1"/>
    <col min="9183" max="9183" width="8.75" style="103" customWidth="1"/>
    <col min="9184" max="9184" width="14.375" style="103" customWidth="1"/>
    <col min="9185" max="9185" width="3.125" style="103" customWidth="1"/>
    <col min="9186" max="9186" width="14.375" style="103" customWidth="1"/>
    <col min="9187" max="9187" width="10.5" style="103" customWidth="1"/>
    <col min="9188" max="9189" width="5.125" style="103" customWidth="1"/>
    <col min="9190" max="9190" width="10.5" style="103" customWidth="1"/>
    <col min="9191" max="9191" width="4.875" style="103" customWidth="1"/>
    <col min="9192" max="9192" width="4.375" style="103" customWidth="1"/>
    <col min="9193" max="9193" width="8.75" style="103" customWidth="1"/>
    <col min="9194" max="9194" width="14.375" style="103" customWidth="1"/>
    <col min="9195" max="9195" width="3.125" style="103" customWidth="1"/>
    <col min="9196" max="9196" width="14.375" style="103" customWidth="1"/>
    <col min="9197" max="9197" width="10.5" style="103" customWidth="1"/>
    <col min="9198" max="9198" width="5.125" style="103" customWidth="1"/>
    <col min="9199" max="9199" width="5.25" style="103" customWidth="1"/>
    <col min="9200" max="9200" width="10.5" style="103" customWidth="1"/>
    <col min="9201" max="9201" width="2.5" style="103" customWidth="1"/>
    <col min="9202" max="9436" width="9" style="103"/>
    <col min="9437" max="9437" width="2.5" style="103" customWidth="1"/>
    <col min="9438" max="9438" width="4.375" style="103" customWidth="1"/>
    <col min="9439" max="9439" width="8.75" style="103" customWidth="1"/>
    <col min="9440" max="9440" width="14.375" style="103" customWidth="1"/>
    <col min="9441" max="9441" width="3.125" style="103" customWidth="1"/>
    <col min="9442" max="9442" width="14.375" style="103" customWidth="1"/>
    <col min="9443" max="9443" width="10.5" style="103" customWidth="1"/>
    <col min="9444" max="9445" width="5.125" style="103" customWidth="1"/>
    <col min="9446" max="9446" width="10.5" style="103" customWidth="1"/>
    <col min="9447" max="9447" width="4.875" style="103" customWidth="1"/>
    <col min="9448" max="9448" width="4.375" style="103" customWidth="1"/>
    <col min="9449" max="9449" width="8.75" style="103" customWidth="1"/>
    <col min="9450" max="9450" width="14.375" style="103" customWidth="1"/>
    <col min="9451" max="9451" width="3.125" style="103" customWidth="1"/>
    <col min="9452" max="9452" width="14.375" style="103" customWidth="1"/>
    <col min="9453" max="9453" width="10.5" style="103" customWidth="1"/>
    <col min="9454" max="9454" width="5.125" style="103" customWidth="1"/>
    <col min="9455" max="9455" width="5.25" style="103" customWidth="1"/>
    <col min="9456" max="9456" width="10.5" style="103" customWidth="1"/>
    <col min="9457" max="9457" width="2.5" style="103" customWidth="1"/>
    <col min="9458" max="9692" width="9" style="103"/>
    <col min="9693" max="9693" width="2.5" style="103" customWidth="1"/>
    <col min="9694" max="9694" width="4.375" style="103" customWidth="1"/>
    <col min="9695" max="9695" width="8.75" style="103" customWidth="1"/>
    <col min="9696" max="9696" width="14.375" style="103" customWidth="1"/>
    <col min="9697" max="9697" width="3.125" style="103" customWidth="1"/>
    <col min="9698" max="9698" width="14.375" style="103" customWidth="1"/>
    <col min="9699" max="9699" width="10.5" style="103" customWidth="1"/>
    <col min="9700" max="9701" width="5.125" style="103" customWidth="1"/>
    <col min="9702" max="9702" width="10.5" style="103" customWidth="1"/>
    <col min="9703" max="9703" width="4.875" style="103" customWidth="1"/>
    <col min="9704" max="9704" width="4.375" style="103" customWidth="1"/>
    <col min="9705" max="9705" width="8.75" style="103" customWidth="1"/>
    <col min="9706" max="9706" width="14.375" style="103" customWidth="1"/>
    <col min="9707" max="9707" width="3.125" style="103" customWidth="1"/>
    <col min="9708" max="9708" width="14.375" style="103" customWidth="1"/>
    <col min="9709" max="9709" width="10.5" style="103" customWidth="1"/>
    <col min="9710" max="9710" width="5.125" style="103" customWidth="1"/>
    <col min="9711" max="9711" width="5.25" style="103" customWidth="1"/>
    <col min="9712" max="9712" width="10.5" style="103" customWidth="1"/>
    <col min="9713" max="9713" width="2.5" style="103" customWidth="1"/>
    <col min="9714" max="9948" width="9" style="103"/>
    <col min="9949" max="9949" width="2.5" style="103" customWidth="1"/>
    <col min="9950" max="9950" width="4.375" style="103" customWidth="1"/>
    <col min="9951" max="9951" width="8.75" style="103" customWidth="1"/>
    <col min="9952" max="9952" width="14.375" style="103" customWidth="1"/>
    <col min="9953" max="9953" width="3.125" style="103" customWidth="1"/>
    <col min="9954" max="9954" width="14.375" style="103" customWidth="1"/>
    <col min="9955" max="9955" width="10.5" style="103" customWidth="1"/>
    <col min="9956" max="9957" width="5.125" style="103" customWidth="1"/>
    <col min="9958" max="9958" width="10.5" style="103" customWidth="1"/>
    <col min="9959" max="9959" width="4.875" style="103" customWidth="1"/>
    <col min="9960" max="9960" width="4.375" style="103" customWidth="1"/>
    <col min="9961" max="9961" width="8.75" style="103" customWidth="1"/>
    <col min="9962" max="9962" width="14.375" style="103" customWidth="1"/>
    <col min="9963" max="9963" width="3.125" style="103" customWidth="1"/>
    <col min="9964" max="9964" width="14.375" style="103" customWidth="1"/>
    <col min="9965" max="9965" width="10.5" style="103" customWidth="1"/>
    <col min="9966" max="9966" width="5.125" style="103" customWidth="1"/>
    <col min="9967" max="9967" width="5.25" style="103" customWidth="1"/>
    <col min="9968" max="9968" width="10.5" style="103" customWidth="1"/>
    <col min="9969" max="9969" width="2.5" style="103" customWidth="1"/>
    <col min="9970" max="10204" width="9" style="103"/>
    <col min="10205" max="10205" width="2.5" style="103" customWidth="1"/>
    <col min="10206" max="10206" width="4.375" style="103" customWidth="1"/>
    <col min="10207" max="10207" width="8.75" style="103" customWidth="1"/>
    <col min="10208" max="10208" width="14.375" style="103" customWidth="1"/>
    <col min="10209" max="10209" width="3.125" style="103" customWidth="1"/>
    <col min="10210" max="10210" width="14.375" style="103" customWidth="1"/>
    <col min="10211" max="10211" width="10.5" style="103" customWidth="1"/>
    <col min="10212" max="10213" width="5.125" style="103" customWidth="1"/>
    <col min="10214" max="10214" width="10.5" style="103" customWidth="1"/>
    <col min="10215" max="10215" width="4.875" style="103" customWidth="1"/>
    <col min="10216" max="10216" width="4.375" style="103" customWidth="1"/>
    <col min="10217" max="10217" width="8.75" style="103" customWidth="1"/>
    <col min="10218" max="10218" width="14.375" style="103" customWidth="1"/>
    <col min="10219" max="10219" width="3.125" style="103" customWidth="1"/>
    <col min="10220" max="10220" width="14.375" style="103" customWidth="1"/>
    <col min="10221" max="10221" width="10.5" style="103" customWidth="1"/>
    <col min="10222" max="10222" width="5.125" style="103" customWidth="1"/>
    <col min="10223" max="10223" width="5.25" style="103" customWidth="1"/>
    <col min="10224" max="10224" width="10.5" style="103" customWidth="1"/>
    <col min="10225" max="10225" width="2.5" style="103" customWidth="1"/>
    <col min="10226" max="10460" width="9" style="103"/>
    <col min="10461" max="10461" width="2.5" style="103" customWidth="1"/>
    <col min="10462" max="10462" width="4.375" style="103" customWidth="1"/>
    <col min="10463" max="10463" width="8.75" style="103" customWidth="1"/>
    <col min="10464" max="10464" width="14.375" style="103" customWidth="1"/>
    <col min="10465" max="10465" width="3.125" style="103" customWidth="1"/>
    <col min="10466" max="10466" width="14.375" style="103" customWidth="1"/>
    <col min="10467" max="10467" width="10.5" style="103" customWidth="1"/>
    <col min="10468" max="10469" width="5.125" style="103" customWidth="1"/>
    <col min="10470" max="10470" width="10.5" style="103" customWidth="1"/>
    <col min="10471" max="10471" width="4.875" style="103" customWidth="1"/>
    <col min="10472" max="10472" width="4.375" style="103" customWidth="1"/>
    <col min="10473" max="10473" width="8.75" style="103" customWidth="1"/>
    <col min="10474" max="10474" width="14.375" style="103" customWidth="1"/>
    <col min="10475" max="10475" width="3.125" style="103" customWidth="1"/>
    <col min="10476" max="10476" width="14.375" style="103" customWidth="1"/>
    <col min="10477" max="10477" width="10.5" style="103" customWidth="1"/>
    <col min="10478" max="10478" width="5.125" style="103" customWidth="1"/>
    <col min="10479" max="10479" width="5.25" style="103" customWidth="1"/>
    <col min="10480" max="10480" width="10.5" style="103" customWidth="1"/>
    <col min="10481" max="10481" width="2.5" style="103" customWidth="1"/>
    <col min="10482" max="10716" width="9" style="103"/>
    <col min="10717" max="10717" width="2.5" style="103" customWidth="1"/>
    <col min="10718" max="10718" width="4.375" style="103" customWidth="1"/>
    <col min="10719" max="10719" width="8.75" style="103" customWidth="1"/>
    <col min="10720" max="10720" width="14.375" style="103" customWidth="1"/>
    <col min="10721" max="10721" width="3.125" style="103" customWidth="1"/>
    <col min="10722" max="10722" width="14.375" style="103" customWidth="1"/>
    <col min="10723" max="10723" width="10.5" style="103" customWidth="1"/>
    <col min="10724" max="10725" width="5.125" style="103" customWidth="1"/>
    <col min="10726" max="10726" width="10.5" style="103" customWidth="1"/>
    <col min="10727" max="10727" width="4.875" style="103" customWidth="1"/>
    <col min="10728" max="10728" width="4.375" style="103" customWidth="1"/>
    <col min="10729" max="10729" width="8.75" style="103" customWidth="1"/>
    <col min="10730" max="10730" width="14.375" style="103" customWidth="1"/>
    <col min="10731" max="10731" width="3.125" style="103" customWidth="1"/>
    <col min="10732" max="10732" width="14.375" style="103" customWidth="1"/>
    <col min="10733" max="10733" width="10.5" style="103" customWidth="1"/>
    <col min="10734" max="10734" width="5.125" style="103" customWidth="1"/>
    <col min="10735" max="10735" width="5.25" style="103" customWidth="1"/>
    <col min="10736" max="10736" width="10.5" style="103" customWidth="1"/>
    <col min="10737" max="10737" width="2.5" style="103" customWidth="1"/>
    <col min="10738" max="10972" width="9" style="103"/>
    <col min="10973" max="10973" width="2.5" style="103" customWidth="1"/>
    <col min="10974" max="10974" width="4.375" style="103" customWidth="1"/>
    <col min="10975" max="10975" width="8.75" style="103" customWidth="1"/>
    <col min="10976" max="10976" width="14.375" style="103" customWidth="1"/>
    <col min="10977" max="10977" width="3.125" style="103" customWidth="1"/>
    <col min="10978" max="10978" width="14.375" style="103" customWidth="1"/>
    <col min="10979" max="10979" width="10.5" style="103" customWidth="1"/>
    <col min="10980" max="10981" width="5.125" style="103" customWidth="1"/>
    <col min="10982" max="10982" width="10.5" style="103" customWidth="1"/>
    <col min="10983" max="10983" width="4.875" style="103" customWidth="1"/>
    <col min="10984" max="10984" width="4.375" style="103" customWidth="1"/>
    <col min="10985" max="10985" width="8.75" style="103" customWidth="1"/>
    <col min="10986" max="10986" width="14.375" style="103" customWidth="1"/>
    <col min="10987" max="10987" width="3.125" style="103" customWidth="1"/>
    <col min="10988" max="10988" width="14.375" style="103" customWidth="1"/>
    <col min="10989" max="10989" width="10.5" style="103" customWidth="1"/>
    <col min="10990" max="10990" width="5.125" style="103" customWidth="1"/>
    <col min="10991" max="10991" width="5.25" style="103" customWidth="1"/>
    <col min="10992" max="10992" width="10.5" style="103" customWidth="1"/>
    <col min="10993" max="10993" width="2.5" style="103" customWidth="1"/>
    <col min="10994" max="11228" width="9" style="103"/>
    <col min="11229" max="11229" width="2.5" style="103" customWidth="1"/>
    <col min="11230" max="11230" width="4.375" style="103" customWidth="1"/>
    <col min="11231" max="11231" width="8.75" style="103" customWidth="1"/>
    <col min="11232" max="11232" width="14.375" style="103" customWidth="1"/>
    <col min="11233" max="11233" width="3.125" style="103" customWidth="1"/>
    <col min="11234" max="11234" width="14.375" style="103" customWidth="1"/>
    <col min="11235" max="11235" width="10.5" style="103" customWidth="1"/>
    <col min="11236" max="11237" width="5.125" style="103" customWidth="1"/>
    <col min="11238" max="11238" width="10.5" style="103" customWidth="1"/>
    <col min="11239" max="11239" width="4.875" style="103" customWidth="1"/>
    <col min="11240" max="11240" width="4.375" style="103" customWidth="1"/>
    <col min="11241" max="11241" width="8.75" style="103" customWidth="1"/>
    <col min="11242" max="11242" width="14.375" style="103" customWidth="1"/>
    <col min="11243" max="11243" width="3.125" style="103" customWidth="1"/>
    <col min="11244" max="11244" width="14.375" style="103" customWidth="1"/>
    <col min="11245" max="11245" width="10.5" style="103" customWidth="1"/>
    <col min="11246" max="11246" width="5.125" style="103" customWidth="1"/>
    <col min="11247" max="11247" width="5.25" style="103" customWidth="1"/>
    <col min="11248" max="11248" width="10.5" style="103" customWidth="1"/>
    <col min="11249" max="11249" width="2.5" style="103" customWidth="1"/>
    <col min="11250" max="11484" width="9" style="103"/>
    <col min="11485" max="11485" width="2.5" style="103" customWidth="1"/>
    <col min="11486" max="11486" width="4.375" style="103" customWidth="1"/>
    <col min="11487" max="11487" width="8.75" style="103" customWidth="1"/>
    <col min="11488" max="11488" width="14.375" style="103" customWidth="1"/>
    <col min="11489" max="11489" width="3.125" style="103" customWidth="1"/>
    <col min="11490" max="11490" width="14.375" style="103" customWidth="1"/>
    <col min="11491" max="11491" width="10.5" style="103" customWidth="1"/>
    <col min="11492" max="11493" width="5.125" style="103" customWidth="1"/>
    <col min="11494" max="11494" width="10.5" style="103" customWidth="1"/>
    <col min="11495" max="11495" width="4.875" style="103" customWidth="1"/>
    <col min="11496" max="11496" width="4.375" style="103" customWidth="1"/>
    <col min="11497" max="11497" width="8.75" style="103" customWidth="1"/>
    <col min="11498" max="11498" width="14.375" style="103" customWidth="1"/>
    <col min="11499" max="11499" width="3.125" style="103" customWidth="1"/>
    <col min="11500" max="11500" width="14.375" style="103" customWidth="1"/>
    <col min="11501" max="11501" width="10.5" style="103" customWidth="1"/>
    <col min="11502" max="11502" width="5.125" style="103" customWidth="1"/>
    <col min="11503" max="11503" width="5.25" style="103" customWidth="1"/>
    <col min="11504" max="11504" width="10.5" style="103" customWidth="1"/>
    <col min="11505" max="11505" width="2.5" style="103" customWidth="1"/>
    <col min="11506" max="11740" width="9" style="103"/>
    <col min="11741" max="11741" width="2.5" style="103" customWidth="1"/>
    <col min="11742" max="11742" width="4.375" style="103" customWidth="1"/>
    <col min="11743" max="11743" width="8.75" style="103" customWidth="1"/>
    <col min="11744" max="11744" width="14.375" style="103" customWidth="1"/>
    <col min="11745" max="11745" width="3.125" style="103" customWidth="1"/>
    <col min="11746" max="11746" width="14.375" style="103" customWidth="1"/>
    <col min="11747" max="11747" width="10.5" style="103" customWidth="1"/>
    <col min="11748" max="11749" width="5.125" style="103" customWidth="1"/>
    <col min="11750" max="11750" width="10.5" style="103" customWidth="1"/>
    <col min="11751" max="11751" width="4.875" style="103" customWidth="1"/>
    <col min="11752" max="11752" width="4.375" style="103" customWidth="1"/>
    <col min="11753" max="11753" width="8.75" style="103" customWidth="1"/>
    <col min="11754" max="11754" width="14.375" style="103" customWidth="1"/>
    <col min="11755" max="11755" width="3.125" style="103" customWidth="1"/>
    <col min="11756" max="11756" width="14.375" style="103" customWidth="1"/>
    <col min="11757" max="11757" width="10.5" style="103" customWidth="1"/>
    <col min="11758" max="11758" width="5.125" style="103" customWidth="1"/>
    <col min="11759" max="11759" width="5.25" style="103" customWidth="1"/>
    <col min="11760" max="11760" width="10.5" style="103" customWidth="1"/>
    <col min="11761" max="11761" width="2.5" style="103" customWidth="1"/>
    <col min="11762" max="11996" width="9" style="103"/>
    <col min="11997" max="11997" width="2.5" style="103" customWidth="1"/>
    <col min="11998" max="11998" width="4.375" style="103" customWidth="1"/>
    <col min="11999" max="11999" width="8.75" style="103" customWidth="1"/>
    <col min="12000" max="12000" width="14.375" style="103" customWidth="1"/>
    <col min="12001" max="12001" width="3.125" style="103" customWidth="1"/>
    <col min="12002" max="12002" width="14.375" style="103" customWidth="1"/>
    <col min="12003" max="12003" width="10.5" style="103" customWidth="1"/>
    <col min="12004" max="12005" width="5.125" style="103" customWidth="1"/>
    <col min="12006" max="12006" width="10.5" style="103" customWidth="1"/>
    <col min="12007" max="12007" width="4.875" style="103" customWidth="1"/>
    <col min="12008" max="12008" width="4.375" style="103" customWidth="1"/>
    <col min="12009" max="12009" width="8.75" style="103" customWidth="1"/>
    <col min="12010" max="12010" width="14.375" style="103" customWidth="1"/>
    <col min="12011" max="12011" width="3.125" style="103" customWidth="1"/>
    <col min="12012" max="12012" width="14.375" style="103" customWidth="1"/>
    <col min="12013" max="12013" width="10.5" style="103" customWidth="1"/>
    <col min="12014" max="12014" width="5.125" style="103" customWidth="1"/>
    <col min="12015" max="12015" width="5.25" style="103" customWidth="1"/>
    <col min="12016" max="12016" width="10.5" style="103" customWidth="1"/>
    <col min="12017" max="12017" width="2.5" style="103" customWidth="1"/>
    <col min="12018" max="12252" width="9" style="103"/>
    <col min="12253" max="12253" width="2.5" style="103" customWidth="1"/>
    <col min="12254" max="12254" width="4.375" style="103" customWidth="1"/>
    <col min="12255" max="12255" width="8.75" style="103" customWidth="1"/>
    <col min="12256" max="12256" width="14.375" style="103" customWidth="1"/>
    <col min="12257" max="12257" width="3.125" style="103" customWidth="1"/>
    <col min="12258" max="12258" width="14.375" style="103" customWidth="1"/>
    <col min="12259" max="12259" width="10.5" style="103" customWidth="1"/>
    <col min="12260" max="12261" width="5.125" style="103" customWidth="1"/>
    <col min="12262" max="12262" width="10.5" style="103" customWidth="1"/>
    <col min="12263" max="12263" width="4.875" style="103" customWidth="1"/>
    <col min="12264" max="12264" width="4.375" style="103" customWidth="1"/>
    <col min="12265" max="12265" width="8.75" style="103" customWidth="1"/>
    <col min="12266" max="12266" width="14.375" style="103" customWidth="1"/>
    <col min="12267" max="12267" width="3.125" style="103" customWidth="1"/>
    <col min="12268" max="12268" width="14.375" style="103" customWidth="1"/>
    <col min="12269" max="12269" width="10.5" style="103" customWidth="1"/>
    <col min="12270" max="12270" width="5.125" style="103" customWidth="1"/>
    <col min="12271" max="12271" width="5.25" style="103" customWidth="1"/>
    <col min="12272" max="12272" width="10.5" style="103" customWidth="1"/>
    <col min="12273" max="12273" width="2.5" style="103" customWidth="1"/>
    <col min="12274" max="12508" width="9" style="103"/>
    <col min="12509" max="12509" width="2.5" style="103" customWidth="1"/>
    <col min="12510" max="12510" width="4.375" style="103" customWidth="1"/>
    <col min="12511" max="12511" width="8.75" style="103" customWidth="1"/>
    <col min="12512" max="12512" width="14.375" style="103" customWidth="1"/>
    <col min="12513" max="12513" width="3.125" style="103" customWidth="1"/>
    <col min="12514" max="12514" width="14.375" style="103" customWidth="1"/>
    <col min="12515" max="12515" width="10.5" style="103" customWidth="1"/>
    <col min="12516" max="12517" width="5.125" style="103" customWidth="1"/>
    <col min="12518" max="12518" width="10.5" style="103" customWidth="1"/>
    <col min="12519" max="12519" width="4.875" style="103" customWidth="1"/>
    <col min="12520" max="12520" width="4.375" style="103" customWidth="1"/>
    <col min="12521" max="12521" width="8.75" style="103" customWidth="1"/>
    <col min="12522" max="12522" width="14.375" style="103" customWidth="1"/>
    <col min="12523" max="12523" width="3.125" style="103" customWidth="1"/>
    <col min="12524" max="12524" width="14.375" style="103" customWidth="1"/>
    <col min="12525" max="12525" width="10.5" style="103" customWidth="1"/>
    <col min="12526" max="12526" width="5.125" style="103" customWidth="1"/>
    <col min="12527" max="12527" width="5.25" style="103" customWidth="1"/>
    <col min="12528" max="12528" width="10.5" style="103" customWidth="1"/>
    <col min="12529" max="12529" width="2.5" style="103" customWidth="1"/>
    <col min="12530" max="12764" width="9" style="103"/>
    <col min="12765" max="12765" width="2.5" style="103" customWidth="1"/>
    <col min="12766" max="12766" width="4.375" style="103" customWidth="1"/>
    <col min="12767" max="12767" width="8.75" style="103" customWidth="1"/>
    <col min="12768" max="12768" width="14.375" style="103" customWidth="1"/>
    <col min="12769" max="12769" width="3.125" style="103" customWidth="1"/>
    <col min="12770" max="12770" width="14.375" style="103" customWidth="1"/>
    <col min="12771" max="12771" width="10.5" style="103" customWidth="1"/>
    <col min="12772" max="12773" width="5.125" style="103" customWidth="1"/>
    <col min="12774" max="12774" width="10.5" style="103" customWidth="1"/>
    <col min="12775" max="12775" width="4.875" style="103" customWidth="1"/>
    <col min="12776" max="12776" width="4.375" style="103" customWidth="1"/>
    <col min="12777" max="12777" width="8.75" style="103" customWidth="1"/>
    <col min="12778" max="12778" width="14.375" style="103" customWidth="1"/>
    <col min="12779" max="12779" width="3.125" style="103" customWidth="1"/>
    <col min="12780" max="12780" width="14.375" style="103" customWidth="1"/>
    <col min="12781" max="12781" width="10.5" style="103" customWidth="1"/>
    <col min="12782" max="12782" width="5.125" style="103" customWidth="1"/>
    <col min="12783" max="12783" width="5.25" style="103" customWidth="1"/>
    <col min="12784" max="12784" width="10.5" style="103" customWidth="1"/>
    <col min="12785" max="12785" width="2.5" style="103" customWidth="1"/>
    <col min="12786" max="13020" width="9" style="103"/>
    <col min="13021" max="13021" width="2.5" style="103" customWidth="1"/>
    <col min="13022" max="13022" width="4.375" style="103" customWidth="1"/>
    <col min="13023" max="13023" width="8.75" style="103" customWidth="1"/>
    <col min="13024" max="13024" width="14.375" style="103" customWidth="1"/>
    <col min="13025" max="13025" width="3.125" style="103" customWidth="1"/>
    <col min="13026" max="13026" width="14.375" style="103" customWidth="1"/>
    <col min="13027" max="13027" width="10.5" style="103" customWidth="1"/>
    <col min="13028" max="13029" width="5.125" style="103" customWidth="1"/>
    <col min="13030" max="13030" width="10.5" style="103" customWidth="1"/>
    <col min="13031" max="13031" width="4.875" style="103" customWidth="1"/>
    <col min="13032" max="13032" width="4.375" style="103" customWidth="1"/>
    <col min="13033" max="13033" width="8.75" style="103" customWidth="1"/>
    <col min="13034" max="13034" width="14.375" style="103" customWidth="1"/>
    <col min="13035" max="13035" width="3.125" style="103" customWidth="1"/>
    <col min="13036" max="13036" width="14.375" style="103" customWidth="1"/>
    <col min="13037" max="13037" width="10.5" style="103" customWidth="1"/>
    <col min="13038" max="13038" width="5.125" style="103" customWidth="1"/>
    <col min="13039" max="13039" width="5.25" style="103" customWidth="1"/>
    <col min="13040" max="13040" width="10.5" style="103" customWidth="1"/>
    <col min="13041" max="13041" width="2.5" style="103" customWidth="1"/>
    <col min="13042" max="13276" width="9" style="103"/>
    <col min="13277" max="13277" width="2.5" style="103" customWidth="1"/>
    <col min="13278" max="13278" width="4.375" style="103" customWidth="1"/>
    <col min="13279" max="13279" width="8.75" style="103" customWidth="1"/>
    <col min="13280" max="13280" width="14.375" style="103" customWidth="1"/>
    <col min="13281" max="13281" width="3.125" style="103" customWidth="1"/>
    <col min="13282" max="13282" width="14.375" style="103" customWidth="1"/>
    <col min="13283" max="13283" width="10.5" style="103" customWidth="1"/>
    <col min="13284" max="13285" width="5.125" style="103" customWidth="1"/>
    <col min="13286" max="13286" width="10.5" style="103" customWidth="1"/>
    <col min="13287" max="13287" width="4.875" style="103" customWidth="1"/>
    <col min="13288" max="13288" width="4.375" style="103" customWidth="1"/>
    <col min="13289" max="13289" width="8.75" style="103" customWidth="1"/>
    <col min="13290" max="13290" width="14.375" style="103" customWidth="1"/>
    <col min="13291" max="13291" width="3.125" style="103" customWidth="1"/>
    <col min="13292" max="13292" width="14.375" style="103" customWidth="1"/>
    <col min="13293" max="13293" width="10.5" style="103" customWidth="1"/>
    <col min="13294" max="13294" width="5.125" style="103" customWidth="1"/>
    <col min="13295" max="13295" width="5.25" style="103" customWidth="1"/>
    <col min="13296" max="13296" width="10.5" style="103" customWidth="1"/>
    <col min="13297" max="13297" width="2.5" style="103" customWidth="1"/>
    <col min="13298" max="13532" width="9" style="103"/>
    <col min="13533" max="13533" width="2.5" style="103" customWidth="1"/>
    <col min="13534" max="13534" width="4.375" style="103" customWidth="1"/>
    <col min="13535" max="13535" width="8.75" style="103" customWidth="1"/>
    <col min="13536" max="13536" width="14.375" style="103" customWidth="1"/>
    <col min="13537" max="13537" width="3.125" style="103" customWidth="1"/>
    <col min="13538" max="13538" width="14.375" style="103" customWidth="1"/>
    <col min="13539" max="13539" width="10.5" style="103" customWidth="1"/>
    <col min="13540" max="13541" width="5.125" style="103" customWidth="1"/>
    <col min="13542" max="13542" width="10.5" style="103" customWidth="1"/>
    <col min="13543" max="13543" width="4.875" style="103" customWidth="1"/>
    <col min="13544" max="13544" width="4.375" style="103" customWidth="1"/>
    <col min="13545" max="13545" width="8.75" style="103" customWidth="1"/>
    <col min="13546" max="13546" width="14.375" style="103" customWidth="1"/>
    <col min="13547" max="13547" width="3.125" style="103" customWidth="1"/>
    <col min="13548" max="13548" width="14.375" style="103" customWidth="1"/>
    <col min="13549" max="13549" width="10.5" style="103" customWidth="1"/>
    <col min="13550" max="13550" width="5.125" style="103" customWidth="1"/>
    <col min="13551" max="13551" width="5.25" style="103" customWidth="1"/>
    <col min="13552" max="13552" width="10.5" style="103" customWidth="1"/>
    <col min="13553" max="13553" width="2.5" style="103" customWidth="1"/>
    <col min="13554" max="13788" width="9" style="103"/>
    <col min="13789" max="13789" width="2.5" style="103" customWidth="1"/>
    <col min="13790" max="13790" width="4.375" style="103" customWidth="1"/>
    <col min="13791" max="13791" width="8.75" style="103" customWidth="1"/>
    <col min="13792" max="13792" width="14.375" style="103" customWidth="1"/>
    <col min="13793" max="13793" width="3.125" style="103" customWidth="1"/>
    <col min="13794" max="13794" width="14.375" style="103" customWidth="1"/>
    <col min="13795" max="13795" width="10.5" style="103" customWidth="1"/>
    <col min="13796" max="13797" width="5.125" style="103" customWidth="1"/>
    <col min="13798" max="13798" width="10.5" style="103" customWidth="1"/>
    <col min="13799" max="13799" width="4.875" style="103" customWidth="1"/>
    <col min="13800" max="13800" width="4.375" style="103" customWidth="1"/>
    <col min="13801" max="13801" width="8.75" style="103" customWidth="1"/>
    <col min="13802" max="13802" width="14.375" style="103" customWidth="1"/>
    <col min="13803" max="13803" width="3.125" style="103" customWidth="1"/>
    <col min="13804" max="13804" width="14.375" style="103" customWidth="1"/>
    <col min="13805" max="13805" width="10.5" style="103" customWidth="1"/>
    <col min="13806" max="13806" width="5.125" style="103" customWidth="1"/>
    <col min="13807" max="13807" width="5.25" style="103" customWidth="1"/>
    <col min="13808" max="13808" width="10.5" style="103" customWidth="1"/>
    <col min="13809" max="13809" width="2.5" style="103" customWidth="1"/>
    <col min="13810" max="14044" width="9" style="103"/>
    <col min="14045" max="14045" width="2.5" style="103" customWidth="1"/>
    <col min="14046" max="14046" width="4.375" style="103" customWidth="1"/>
    <col min="14047" max="14047" width="8.75" style="103" customWidth="1"/>
    <col min="14048" max="14048" width="14.375" style="103" customWidth="1"/>
    <col min="14049" max="14049" width="3.125" style="103" customWidth="1"/>
    <col min="14050" max="14050" width="14.375" style="103" customWidth="1"/>
    <col min="14051" max="14051" width="10.5" style="103" customWidth="1"/>
    <col min="14052" max="14053" width="5.125" style="103" customWidth="1"/>
    <col min="14054" max="14054" width="10.5" style="103" customWidth="1"/>
    <col min="14055" max="14055" width="4.875" style="103" customWidth="1"/>
    <col min="14056" max="14056" width="4.375" style="103" customWidth="1"/>
    <col min="14057" max="14057" width="8.75" style="103" customWidth="1"/>
    <col min="14058" max="14058" width="14.375" style="103" customWidth="1"/>
    <col min="14059" max="14059" width="3.125" style="103" customWidth="1"/>
    <col min="14060" max="14060" width="14.375" style="103" customWidth="1"/>
    <col min="14061" max="14061" width="10.5" style="103" customWidth="1"/>
    <col min="14062" max="14062" width="5.125" style="103" customWidth="1"/>
    <col min="14063" max="14063" width="5.25" style="103" customWidth="1"/>
    <col min="14064" max="14064" width="10.5" style="103" customWidth="1"/>
    <col min="14065" max="14065" width="2.5" style="103" customWidth="1"/>
    <col min="14066" max="14300" width="9" style="103"/>
    <col min="14301" max="14301" width="2.5" style="103" customWidth="1"/>
    <col min="14302" max="14302" width="4.375" style="103" customWidth="1"/>
    <col min="14303" max="14303" width="8.75" style="103" customWidth="1"/>
    <col min="14304" max="14304" width="14.375" style="103" customWidth="1"/>
    <col min="14305" max="14305" width="3.125" style="103" customWidth="1"/>
    <col min="14306" max="14306" width="14.375" style="103" customWidth="1"/>
    <col min="14307" max="14307" width="10.5" style="103" customWidth="1"/>
    <col min="14308" max="14309" width="5.125" style="103" customWidth="1"/>
    <col min="14310" max="14310" width="10.5" style="103" customWidth="1"/>
    <col min="14311" max="14311" width="4.875" style="103" customWidth="1"/>
    <col min="14312" max="14312" width="4.375" style="103" customWidth="1"/>
    <col min="14313" max="14313" width="8.75" style="103" customWidth="1"/>
    <col min="14314" max="14314" width="14.375" style="103" customWidth="1"/>
    <col min="14315" max="14315" width="3.125" style="103" customWidth="1"/>
    <col min="14316" max="14316" width="14.375" style="103" customWidth="1"/>
    <col min="14317" max="14317" width="10.5" style="103" customWidth="1"/>
    <col min="14318" max="14318" width="5.125" style="103" customWidth="1"/>
    <col min="14319" max="14319" width="5.25" style="103" customWidth="1"/>
    <col min="14320" max="14320" width="10.5" style="103" customWidth="1"/>
    <col min="14321" max="14321" width="2.5" style="103" customWidth="1"/>
    <col min="14322" max="14556" width="9" style="103"/>
    <col min="14557" max="14557" width="2.5" style="103" customWidth="1"/>
    <col min="14558" max="14558" width="4.375" style="103" customWidth="1"/>
    <col min="14559" max="14559" width="8.75" style="103" customWidth="1"/>
    <col min="14560" max="14560" width="14.375" style="103" customWidth="1"/>
    <col min="14561" max="14561" width="3.125" style="103" customWidth="1"/>
    <col min="14562" max="14562" width="14.375" style="103" customWidth="1"/>
    <col min="14563" max="14563" width="10.5" style="103" customWidth="1"/>
    <col min="14564" max="14565" width="5.125" style="103" customWidth="1"/>
    <col min="14566" max="14566" width="10.5" style="103" customWidth="1"/>
    <col min="14567" max="14567" width="4.875" style="103" customWidth="1"/>
    <col min="14568" max="14568" width="4.375" style="103" customWidth="1"/>
    <col min="14569" max="14569" width="8.75" style="103" customWidth="1"/>
    <col min="14570" max="14570" width="14.375" style="103" customWidth="1"/>
    <col min="14571" max="14571" width="3.125" style="103" customWidth="1"/>
    <col min="14572" max="14572" width="14.375" style="103" customWidth="1"/>
    <col min="14573" max="14573" width="10.5" style="103" customWidth="1"/>
    <col min="14574" max="14574" width="5.125" style="103" customWidth="1"/>
    <col min="14575" max="14575" width="5.25" style="103" customWidth="1"/>
    <col min="14576" max="14576" width="10.5" style="103" customWidth="1"/>
    <col min="14577" max="14577" width="2.5" style="103" customWidth="1"/>
    <col min="14578" max="14812" width="9" style="103"/>
    <col min="14813" max="14813" width="2.5" style="103" customWidth="1"/>
    <col min="14814" max="14814" width="4.375" style="103" customWidth="1"/>
    <col min="14815" max="14815" width="8.75" style="103" customWidth="1"/>
    <col min="14816" max="14816" width="14.375" style="103" customWidth="1"/>
    <col min="14817" max="14817" width="3.125" style="103" customWidth="1"/>
    <col min="14818" max="14818" width="14.375" style="103" customWidth="1"/>
    <col min="14819" max="14819" width="10.5" style="103" customWidth="1"/>
    <col min="14820" max="14821" width="5.125" style="103" customWidth="1"/>
    <col min="14822" max="14822" width="10.5" style="103" customWidth="1"/>
    <col min="14823" max="14823" width="4.875" style="103" customWidth="1"/>
    <col min="14824" max="14824" width="4.375" style="103" customWidth="1"/>
    <col min="14825" max="14825" width="8.75" style="103" customWidth="1"/>
    <col min="14826" max="14826" width="14.375" style="103" customWidth="1"/>
    <col min="14827" max="14827" width="3.125" style="103" customWidth="1"/>
    <col min="14828" max="14828" width="14.375" style="103" customWidth="1"/>
    <col min="14829" max="14829" width="10.5" style="103" customWidth="1"/>
    <col min="14830" max="14830" width="5.125" style="103" customWidth="1"/>
    <col min="14831" max="14831" width="5.25" style="103" customWidth="1"/>
    <col min="14832" max="14832" width="10.5" style="103" customWidth="1"/>
    <col min="14833" max="14833" width="2.5" style="103" customWidth="1"/>
    <col min="14834" max="15068" width="9" style="103"/>
    <col min="15069" max="15069" width="2.5" style="103" customWidth="1"/>
    <col min="15070" max="15070" width="4.375" style="103" customWidth="1"/>
    <col min="15071" max="15071" width="8.75" style="103" customWidth="1"/>
    <col min="15072" max="15072" width="14.375" style="103" customWidth="1"/>
    <col min="15073" max="15073" width="3.125" style="103" customWidth="1"/>
    <col min="15074" max="15074" width="14.375" style="103" customWidth="1"/>
    <col min="15075" max="15075" width="10.5" style="103" customWidth="1"/>
    <col min="15076" max="15077" width="5.125" style="103" customWidth="1"/>
    <col min="15078" max="15078" width="10.5" style="103" customWidth="1"/>
    <col min="15079" max="15079" width="4.875" style="103" customWidth="1"/>
    <col min="15080" max="15080" width="4.375" style="103" customWidth="1"/>
    <col min="15081" max="15081" width="8.75" style="103" customWidth="1"/>
    <col min="15082" max="15082" width="14.375" style="103" customWidth="1"/>
    <col min="15083" max="15083" width="3.125" style="103" customWidth="1"/>
    <col min="15084" max="15084" width="14.375" style="103" customWidth="1"/>
    <col min="15085" max="15085" width="10.5" style="103" customWidth="1"/>
    <col min="15086" max="15086" width="5.125" style="103" customWidth="1"/>
    <col min="15087" max="15087" width="5.25" style="103" customWidth="1"/>
    <col min="15088" max="15088" width="10.5" style="103" customWidth="1"/>
    <col min="15089" max="15089" width="2.5" style="103" customWidth="1"/>
    <col min="15090" max="15324" width="9" style="103"/>
    <col min="15325" max="15325" width="2.5" style="103" customWidth="1"/>
    <col min="15326" max="15326" width="4.375" style="103" customWidth="1"/>
    <col min="15327" max="15327" width="8.75" style="103" customWidth="1"/>
    <col min="15328" max="15328" width="14.375" style="103" customWidth="1"/>
    <col min="15329" max="15329" width="3.125" style="103" customWidth="1"/>
    <col min="15330" max="15330" width="14.375" style="103" customWidth="1"/>
    <col min="15331" max="15331" width="10.5" style="103" customWidth="1"/>
    <col min="15332" max="15333" width="5.125" style="103" customWidth="1"/>
    <col min="15334" max="15334" width="10.5" style="103" customWidth="1"/>
    <col min="15335" max="15335" width="4.875" style="103" customWidth="1"/>
    <col min="15336" max="15336" width="4.375" style="103" customWidth="1"/>
    <col min="15337" max="15337" width="8.75" style="103" customWidth="1"/>
    <col min="15338" max="15338" width="14.375" style="103" customWidth="1"/>
    <col min="15339" max="15339" width="3.125" style="103" customWidth="1"/>
    <col min="15340" max="15340" width="14.375" style="103" customWidth="1"/>
    <col min="15341" max="15341" width="10.5" style="103" customWidth="1"/>
    <col min="15342" max="15342" width="5.125" style="103" customWidth="1"/>
    <col min="15343" max="15343" width="5.25" style="103" customWidth="1"/>
    <col min="15344" max="15344" width="10.5" style="103" customWidth="1"/>
    <col min="15345" max="15345" width="2.5" style="103" customWidth="1"/>
    <col min="15346" max="15580" width="9" style="103"/>
    <col min="15581" max="15581" width="2.5" style="103" customWidth="1"/>
    <col min="15582" max="15582" width="4.375" style="103" customWidth="1"/>
    <col min="15583" max="15583" width="8.75" style="103" customWidth="1"/>
    <col min="15584" max="15584" width="14.375" style="103" customWidth="1"/>
    <col min="15585" max="15585" width="3.125" style="103" customWidth="1"/>
    <col min="15586" max="15586" width="14.375" style="103" customWidth="1"/>
    <col min="15587" max="15587" width="10.5" style="103" customWidth="1"/>
    <col min="15588" max="15589" width="5.125" style="103" customWidth="1"/>
    <col min="15590" max="15590" width="10.5" style="103" customWidth="1"/>
    <col min="15591" max="15591" width="4.875" style="103" customWidth="1"/>
    <col min="15592" max="15592" width="4.375" style="103" customWidth="1"/>
    <col min="15593" max="15593" width="8.75" style="103" customWidth="1"/>
    <col min="15594" max="15594" width="14.375" style="103" customWidth="1"/>
    <col min="15595" max="15595" width="3.125" style="103" customWidth="1"/>
    <col min="15596" max="15596" width="14.375" style="103" customWidth="1"/>
    <col min="15597" max="15597" width="10.5" style="103" customWidth="1"/>
    <col min="15598" max="15598" width="5.125" style="103" customWidth="1"/>
    <col min="15599" max="15599" width="5.25" style="103" customWidth="1"/>
    <col min="15600" max="15600" width="10.5" style="103" customWidth="1"/>
    <col min="15601" max="15601" width="2.5" style="103" customWidth="1"/>
    <col min="15602" max="15836" width="9" style="103"/>
    <col min="15837" max="15837" width="2.5" style="103" customWidth="1"/>
    <col min="15838" max="15838" width="4.375" style="103" customWidth="1"/>
    <col min="15839" max="15839" width="8.75" style="103" customWidth="1"/>
    <col min="15840" max="15840" width="14.375" style="103" customWidth="1"/>
    <col min="15841" max="15841" width="3.125" style="103" customWidth="1"/>
    <col min="15842" max="15842" width="14.375" style="103" customWidth="1"/>
    <col min="15843" max="15843" width="10.5" style="103" customWidth="1"/>
    <col min="15844" max="15845" width="5.125" style="103" customWidth="1"/>
    <col min="15846" max="15846" width="10.5" style="103" customWidth="1"/>
    <col min="15847" max="15847" width="4.875" style="103" customWidth="1"/>
    <col min="15848" max="15848" width="4.375" style="103" customWidth="1"/>
    <col min="15849" max="15849" width="8.75" style="103" customWidth="1"/>
    <col min="15850" max="15850" width="14.375" style="103" customWidth="1"/>
    <col min="15851" max="15851" width="3.125" style="103" customWidth="1"/>
    <col min="15852" max="15852" width="14.375" style="103" customWidth="1"/>
    <col min="15853" max="15853" width="10.5" style="103" customWidth="1"/>
    <col min="15854" max="15854" width="5.125" style="103" customWidth="1"/>
    <col min="15855" max="15855" width="5.25" style="103" customWidth="1"/>
    <col min="15856" max="15856" width="10.5" style="103" customWidth="1"/>
    <col min="15857" max="15857" width="2.5" style="103" customWidth="1"/>
    <col min="15858" max="16092" width="9" style="103"/>
    <col min="16093" max="16093" width="2.5" style="103" customWidth="1"/>
    <col min="16094" max="16094" width="4.375" style="103" customWidth="1"/>
    <col min="16095" max="16095" width="8.75" style="103" customWidth="1"/>
    <col min="16096" max="16096" width="14.375" style="103" customWidth="1"/>
    <col min="16097" max="16097" width="3.125" style="103" customWidth="1"/>
    <col min="16098" max="16098" width="14.375" style="103" customWidth="1"/>
    <col min="16099" max="16099" width="10.5" style="103" customWidth="1"/>
    <col min="16100" max="16101" width="5.125" style="103" customWidth="1"/>
    <col min="16102" max="16102" width="10.5" style="103" customWidth="1"/>
    <col min="16103" max="16103" width="4.875" style="103" customWidth="1"/>
    <col min="16104" max="16104" width="4.375" style="103" customWidth="1"/>
    <col min="16105" max="16105" width="8.75" style="103" customWidth="1"/>
    <col min="16106" max="16106" width="14.375" style="103" customWidth="1"/>
    <col min="16107" max="16107" width="3.125" style="103" customWidth="1"/>
    <col min="16108" max="16108" width="14.375" style="103" customWidth="1"/>
    <col min="16109" max="16109" width="10.5" style="103" customWidth="1"/>
    <col min="16110" max="16110" width="5.125" style="103" customWidth="1"/>
    <col min="16111" max="16111" width="5.25" style="103" customWidth="1"/>
    <col min="16112" max="16112" width="10.5" style="103" customWidth="1"/>
    <col min="16113" max="16113" width="2.5" style="103" customWidth="1"/>
    <col min="16114" max="16384" width="9" style="103"/>
  </cols>
  <sheetData>
    <row r="1" spans="2:25" ht="11.25" customHeight="1" thickBot="1" x14ac:dyDescent="0.2">
      <c r="B1" s="132"/>
      <c r="C1" s="1"/>
      <c r="D1" s="135"/>
      <c r="E1" s="135"/>
      <c r="F1" s="135"/>
      <c r="G1" s="135"/>
      <c r="H1" s="135"/>
      <c r="I1" s="135"/>
      <c r="J1" s="4"/>
      <c r="K1" s="135"/>
      <c r="L1" s="7"/>
      <c r="M1" s="135"/>
      <c r="N1" s="135"/>
      <c r="O1" s="135"/>
      <c r="P1" s="135"/>
      <c r="Q1" s="135"/>
    </row>
    <row r="2" spans="2:25" ht="61.5" customHeight="1" thickTop="1" thickBot="1" x14ac:dyDescent="0.2">
      <c r="B2" s="202" t="s">
        <v>109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86"/>
      <c r="S2" s="87"/>
    </row>
    <row r="3" spans="2:25" ht="21.75" customHeight="1" thickTop="1" x14ac:dyDescent="0.15"/>
    <row r="4" spans="2:25" ht="30" customHeight="1" x14ac:dyDescent="0.15">
      <c r="B4" s="205" t="s">
        <v>20</v>
      </c>
      <c r="C4" s="206"/>
      <c r="D4" s="206"/>
      <c r="E4" s="206"/>
      <c r="F4" s="206"/>
      <c r="G4" s="206"/>
      <c r="H4" s="208" t="s">
        <v>160</v>
      </c>
      <c r="I4" s="208"/>
      <c r="J4" s="209" t="s">
        <v>89</v>
      </c>
      <c r="K4" s="209"/>
      <c r="L4" s="209"/>
      <c r="M4" s="209"/>
      <c r="N4" s="209"/>
      <c r="O4" s="209"/>
      <c r="P4" s="209"/>
      <c r="Q4" s="209"/>
      <c r="R4" s="209"/>
      <c r="S4" s="209"/>
    </row>
    <row r="5" spans="2:25" ht="9.75" customHeight="1" x14ac:dyDescent="0.15"/>
    <row r="6" spans="2:25" ht="29.25" customHeight="1" x14ac:dyDescent="0.15">
      <c r="B6" s="207" t="str">
        <f>H4</f>
        <v>3部リーグ</v>
      </c>
      <c r="C6" s="207"/>
      <c r="D6" s="207" t="s">
        <v>14</v>
      </c>
      <c r="E6" s="173"/>
      <c r="F6" s="173"/>
      <c r="G6" s="210" t="s">
        <v>128</v>
      </c>
      <c r="H6" s="211"/>
      <c r="I6" s="211"/>
      <c r="K6" s="207" t="str">
        <f>H4</f>
        <v>3部リーグ</v>
      </c>
      <c r="L6" s="207"/>
      <c r="M6" s="207" t="s">
        <v>168</v>
      </c>
      <c r="N6" s="173"/>
      <c r="O6" s="173"/>
      <c r="P6" s="210" t="s">
        <v>127</v>
      </c>
      <c r="Q6" s="211"/>
      <c r="R6" s="211"/>
      <c r="U6" s="184" t="s">
        <v>59</v>
      </c>
      <c r="V6" s="185"/>
      <c r="W6" s="186"/>
      <c r="X6" s="30"/>
      <c r="Y6" s="3"/>
    </row>
    <row r="7" spans="2:25" ht="15" customHeight="1" x14ac:dyDescent="0.15">
      <c r="K7" s="4"/>
      <c r="L7" s="4"/>
      <c r="M7" s="4"/>
      <c r="N7" s="4"/>
      <c r="O7" s="4"/>
      <c r="P7" s="4"/>
      <c r="Q7" s="4"/>
    </row>
    <row r="8" spans="2:25" ht="29.25" customHeight="1" x14ac:dyDescent="0.15">
      <c r="B8" s="96"/>
      <c r="C8" s="97" t="s">
        <v>6</v>
      </c>
      <c r="D8" s="187" t="s">
        <v>7</v>
      </c>
      <c r="E8" s="188"/>
      <c r="F8" s="189"/>
      <c r="G8" s="187" t="s">
        <v>8</v>
      </c>
      <c r="H8" s="189"/>
      <c r="I8" s="147"/>
      <c r="J8" s="147"/>
      <c r="K8" s="96"/>
      <c r="L8" s="97" t="s">
        <v>6</v>
      </c>
      <c r="M8" s="187" t="s">
        <v>7</v>
      </c>
      <c r="N8" s="188"/>
      <c r="O8" s="189"/>
      <c r="P8" s="187" t="s">
        <v>8</v>
      </c>
      <c r="Q8" s="189"/>
      <c r="R8" s="147"/>
      <c r="S8" s="147"/>
      <c r="T8" s="13" t="s">
        <v>72</v>
      </c>
      <c r="V8" s="38"/>
      <c r="W8" s="38"/>
    </row>
    <row r="9" spans="2:25" ht="28.5" customHeight="1" x14ac:dyDescent="0.15">
      <c r="B9" s="32" t="s">
        <v>0</v>
      </c>
      <c r="C9" s="98">
        <v>0.41666666666666669</v>
      </c>
      <c r="D9" s="32" t="str">
        <f>T8</f>
        <v>砂原</v>
      </c>
      <c r="E9" s="138" t="s">
        <v>9</v>
      </c>
      <c r="F9" s="32" t="str">
        <f>T15</f>
        <v>浜分</v>
      </c>
      <c r="G9" s="32" t="str">
        <f>T12</f>
        <v>八幡</v>
      </c>
      <c r="H9" s="32" t="str">
        <f>T14</f>
        <v>サン・スポ2nd</v>
      </c>
      <c r="I9" s="146"/>
      <c r="J9" s="146"/>
      <c r="K9" s="32" t="s">
        <v>0</v>
      </c>
      <c r="L9" s="98">
        <v>0.41666666666666669</v>
      </c>
      <c r="M9" s="32" t="str">
        <f>T10</f>
        <v>フロンティア2nd</v>
      </c>
      <c r="N9" s="138" t="s">
        <v>9</v>
      </c>
      <c r="O9" s="32" t="str">
        <f>T12</f>
        <v>八幡</v>
      </c>
      <c r="P9" s="32" t="str">
        <f>T8</f>
        <v>砂原</v>
      </c>
      <c r="Q9" s="32" t="str">
        <f>T9</f>
        <v>八雲</v>
      </c>
      <c r="R9" s="147"/>
      <c r="S9" s="147"/>
      <c r="T9" s="16" t="s">
        <v>71</v>
      </c>
      <c r="V9" s="38"/>
      <c r="W9" s="134"/>
    </row>
    <row r="10" spans="2:25" ht="28.5" customHeight="1" x14ac:dyDescent="0.15">
      <c r="B10" s="32" t="s">
        <v>1</v>
      </c>
      <c r="C10" s="98">
        <v>0.4548611111111111</v>
      </c>
      <c r="D10" s="32" t="str">
        <f>T12</f>
        <v>八幡</v>
      </c>
      <c r="E10" s="138" t="s">
        <v>9</v>
      </c>
      <c r="F10" s="32" t="str">
        <f>T14</f>
        <v>サン・スポ2nd</v>
      </c>
      <c r="G10" s="32" t="str">
        <f>T15</f>
        <v>浜分</v>
      </c>
      <c r="H10" s="32" t="str">
        <f>T8</f>
        <v>砂原</v>
      </c>
      <c r="I10" s="146"/>
      <c r="J10" s="146"/>
      <c r="K10" s="32" t="s">
        <v>1</v>
      </c>
      <c r="L10" s="98">
        <v>0.4548611111111111</v>
      </c>
      <c r="M10" s="32" t="str">
        <f>T8</f>
        <v>砂原</v>
      </c>
      <c r="N10" s="138" t="s">
        <v>9</v>
      </c>
      <c r="O10" s="32" t="str">
        <f>T9</f>
        <v>八雲</v>
      </c>
      <c r="P10" s="32" t="str">
        <f>T15</f>
        <v>浜分</v>
      </c>
      <c r="Q10" s="32" t="str">
        <f>T10</f>
        <v>フロンティア2nd</v>
      </c>
      <c r="R10" s="147"/>
      <c r="S10" s="147"/>
      <c r="T10" s="12" t="s">
        <v>113</v>
      </c>
      <c r="V10" s="38"/>
      <c r="W10" s="134"/>
    </row>
    <row r="11" spans="2:25" ht="28.5" customHeight="1" x14ac:dyDescent="0.15">
      <c r="B11" s="32" t="s">
        <v>2</v>
      </c>
      <c r="C11" s="98">
        <v>0.49305555555555558</v>
      </c>
      <c r="D11" s="32" t="str">
        <f>T13</f>
        <v>七飯・sho</v>
      </c>
      <c r="E11" s="138" t="s">
        <v>9</v>
      </c>
      <c r="F11" s="32" t="str">
        <f>T15</f>
        <v>浜分</v>
      </c>
      <c r="G11" s="32" t="str">
        <f>T14</f>
        <v>サン・スポ2nd</v>
      </c>
      <c r="H11" s="32" t="str">
        <f>T10</f>
        <v>フロンティア2nd</v>
      </c>
      <c r="I11" s="146"/>
      <c r="J11" s="146"/>
      <c r="K11" s="32" t="s">
        <v>2</v>
      </c>
      <c r="L11" s="98">
        <v>0.49305555555555558</v>
      </c>
      <c r="M11" s="32" t="str">
        <f>T10</f>
        <v>フロンティア2nd</v>
      </c>
      <c r="N11" s="138" t="s">
        <v>9</v>
      </c>
      <c r="O11" s="32" t="str">
        <f>T15</f>
        <v>浜分</v>
      </c>
      <c r="P11" s="32" t="str">
        <f>T12</f>
        <v>八幡</v>
      </c>
      <c r="Q11" s="32" t="str">
        <f>T8</f>
        <v>砂原</v>
      </c>
      <c r="R11" s="147"/>
      <c r="S11" s="147"/>
      <c r="T11" s="15" t="s">
        <v>65</v>
      </c>
      <c r="V11" s="134"/>
      <c r="W11" s="134"/>
    </row>
    <row r="12" spans="2:25" ht="28.5" customHeight="1" x14ac:dyDescent="0.15">
      <c r="B12" s="32" t="s">
        <v>3</v>
      </c>
      <c r="C12" s="98">
        <v>0.53125</v>
      </c>
      <c r="D12" s="32" t="str">
        <f>T10</f>
        <v>フロンティア2nd</v>
      </c>
      <c r="E12" s="138" t="s">
        <v>9</v>
      </c>
      <c r="F12" s="32" t="str">
        <f>T14</f>
        <v>サン・スポ2nd</v>
      </c>
      <c r="G12" s="32" t="str">
        <f>T13</f>
        <v>七飯・sho</v>
      </c>
      <c r="H12" s="32" t="str">
        <f>T15</f>
        <v>浜分</v>
      </c>
      <c r="I12" s="146"/>
      <c r="J12" s="146"/>
      <c r="K12" s="32" t="s">
        <v>3</v>
      </c>
      <c r="L12" s="98">
        <v>0.53125</v>
      </c>
      <c r="M12" s="32" t="str">
        <f>T9</f>
        <v>八雲</v>
      </c>
      <c r="N12" s="138" t="s">
        <v>9</v>
      </c>
      <c r="O12" s="32" t="str">
        <f>T12</f>
        <v>八幡</v>
      </c>
      <c r="P12" s="32" t="str">
        <f>T11</f>
        <v>今金</v>
      </c>
      <c r="Q12" s="32" t="str">
        <f>T15</f>
        <v>浜分</v>
      </c>
      <c r="R12" s="147"/>
      <c r="S12" s="147"/>
      <c r="T12" s="26" t="s">
        <v>68</v>
      </c>
      <c r="V12" s="134"/>
      <c r="W12" s="10"/>
    </row>
    <row r="13" spans="2:25" ht="28.5" customHeight="1" x14ac:dyDescent="0.15">
      <c r="B13" s="32" t="s">
        <v>4</v>
      </c>
      <c r="C13" s="98">
        <v>0.56944444444444442</v>
      </c>
      <c r="D13" s="32" t="str">
        <f>T8</f>
        <v>砂原</v>
      </c>
      <c r="E13" s="138" t="s">
        <v>9</v>
      </c>
      <c r="F13" s="32" t="str">
        <f>T12</f>
        <v>八幡</v>
      </c>
      <c r="G13" s="32" t="str">
        <f>T10</f>
        <v>フロンティア2nd</v>
      </c>
      <c r="H13" s="32" t="str">
        <f>T13</f>
        <v>七飯・sho</v>
      </c>
      <c r="I13" s="146"/>
      <c r="J13" s="146"/>
      <c r="K13" s="32" t="s">
        <v>4</v>
      </c>
      <c r="L13" s="98">
        <v>0.56944444444444442</v>
      </c>
      <c r="M13" s="32" t="str">
        <f>T11</f>
        <v>今金</v>
      </c>
      <c r="N13" s="138" t="s">
        <v>9</v>
      </c>
      <c r="O13" s="32" t="str">
        <f>T15</f>
        <v>浜分</v>
      </c>
      <c r="P13" s="32" t="str">
        <f>T9</f>
        <v>八雲</v>
      </c>
      <c r="Q13" s="32" t="str">
        <f>T12</f>
        <v>八幡</v>
      </c>
      <c r="R13" s="147"/>
      <c r="S13" s="147"/>
      <c r="T13" s="17" t="s">
        <v>107</v>
      </c>
    </row>
    <row r="14" spans="2:25" ht="28.5" customHeight="1" x14ac:dyDescent="0.15">
      <c r="B14" s="32" t="s">
        <v>5</v>
      </c>
      <c r="C14" s="98">
        <v>0.60763888888888895</v>
      </c>
      <c r="D14" s="32" t="str">
        <f>T13</f>
        <v>七飯・sho</v>
      </c>
      <c r="E14" s="138" t="s">
        <v>9</v>
      </c>
      <c r="F14" s="32" t="str">
        <f>T10</f>
        <v>フロンティア2nd</v>
      </c>
      <c r="G14" s="32" t="str">
        <f>T8</f>
        <v>砂原</v>
      </c>
      <c r="H14" s="32" t="str">
        <f>T12</f>
        <v>八幡</v>
      </c>
      <c r="I14" s="146"/>
      <c r="J14" s="146"/>
      <c r="K14" s="159"/>
      <c r="L14" s="159"/>
      <c r="M14" s="159"/>
      <c r="N14" s="159"/>
      <c r="O14" s="159"/>
      <c r="P14" s="159"/>
      <c r="Q14" s="159"/>
      <c r="R14" s="147"/>
      <c r="S14" s="147"/>
      <c r="T14" s="14" t="s">
        <v>118</v>
      </c>
    </row>
    <row r="15" spans="2:25" ht="28.5" customHeight="1" x14ac:dyDescent="0.15">
      <c r="B15" s="21"/>
      <c r="C15" s="155"/>
      <c r="D15" s="29"/>
      <c r="E15" s="21"/>
      <c r="F15" s="29"/>
      <c r="G15" s="29"/>
      <c r="H15" s="29"/>
      <c r="I15" s="147"/>
      <c r="J15" s="147"/>
      <c r="K15" s="36"/>
      <c r="L15" s="149"/>
      <c r="M15" s="136"/>
      <c r="N15" s="36"/>
      <c r="O15" s="136"/>
      <c r="P15" s="136"/>
      <c r="Q15" s="136"/>
      <c r="R15" s="147"/>
      <c r="S15" s="147"/>
      <c r="T15" s="18" t="s">
        <v>39</v>
      </c>
    </row>
    <row r="16" spans="2:25" ht="28.5" customHeight="1" x14ac:dyDescent="0.15">
      <c r="B16" s="36"/>
      <c r="C16" s="149"/>
      <c r="D16" s="36"/>
      <c r="E16" s="36"/>
      <c r="F16" s="36"/>
      <c r="G16" s="36"/>
      <c r="H16" s="36"/>
      <c r="I16" s="147"/>
      <c r="J16" s="147"/>
      <c r="K16" s="36"/>
      <c r="L16" s="149"/>
      <c r="M16" s="147"/>
      <c r="N16" s="147"/>
      <c r="O16" s="147"/>
      <c r="P16" s="147"/>
      <c r="Q16" s="147"/>
      <c r="R16" s="147"/>
      <c r="S16" s="147"/>
      <c r="T16" s="19"/>
      <c r="U16" s="4"/>
      <c r="V16" s="4"/>
    </row>
    <row r="17" spans="2:22" ht="28.5" customHeight="1" x14ac:dyDescent="0.15"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4"/>
      <c r="U17" s="4"/>
      <c r="V17" s="4"/>
    </row>
    <row r="18" spans="2:22" ht="28.5" customHeight="1" x14ac:dyDescent="0.15">
      <c r="B18" s="194" t="str">
        <f>H4</f>
        <v>3部リーグ</v>
      </c>
      <c r="C18" s="194"/>
      <c r="D18" s="194" t="s">
        <v>15</v>
      </c>
      <c r="E18" s="195"/>
      <c r="F18" s="195"/>
      <c r="G18" s="193" t="s">
        <v>102</v>
      </c>
      <c r="H18" s="193"/>
      <c r="I18" s="193"/>
      <c r="J18" s="147"/>
      <c r="K18" s="194" t="str">
        <f>H4</f>
        <v>3部リーグ</v>
      </c>
      <c r="L18" s="194"/>
      <c r="M18" s="194" t="s">
        <v>162</v>
      </c>
      <c r="N18" s="195"/>
      <c r="O18" s="195"/>
      <c r="P18" s="193" t="s">
        <v>103</v>
      </c>
      <c r="Q18" s="193"/>
      <c r="R18" s="193"/>
      <c r="S18" s="147"/>
    </row>
    <row r="19" spans="2:22" ht="15" customHeight="1" x14ac:dyDescent="0.15">
      <c r="B19" s="147"/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</row>
    <row r="20" spans="2:22" ht="28.5" customHeight="1" x14ac:dyDescent="0.15">
      <c r="B20" s="96"/>
      <c r="C20" s="97" t="s">
        <v>6</v>
      </c>
      <c r="D20" s="187" t="s">
        <v>7</v>
      </c>
      <c r="E20" s="188"/>
      <c r="F20" s="189"/>
      <c r="G20" s="187" t="s">
        <v>8</v>
      </c>
      <c r="H20" s="189"/>
      <c r="I20" s="147"/>
      <c r="J20" s="147"/>
      <c r="K20" s="96"/>
      <c r="L20" s="97" t="s">
        <v>6</v>
      </c>
      <c r="M20" s="187" t="s">
        <v>7</v>
      </c>
      <c r="N20" s="188"/>
      <c r="O20" s="189"/>
      <c r="P20" s="187" t="s">
        <v>8</v>
      </c>
      <c r="Q20" s="189"/>
      <c r="R20" s="147"/>
      <c r="S20" s="147"/>
      <c r="T20" s="20" t="s">
        <v>45</v>
      </c>
      <c r="U20" s="131"/>
      <c r="V20" s="35"/>
    </row>
    <row r="21" spans="2:22" ht="28.5" customHeight="1" x14ac:dyDescent="0.15">
      <c r="B21" s="32" t="s">
        <v>0</v>
      </c>
      <c r="C21" s="98">
        <v>0.41666666666666669</v>
      </c>
      <c r="D21" s="32" t="str">
        <f>T9</f>
        <v>八雲</v>
      </c>
      <c r="E21" s="138" t="s">
        <v>9</v>
      </c>
      <c r="F21" s="32" t="str">
        <f>T14</f>
        <v>サン・スポ2nd</v>
      </c>
      <c r="G21" s="32" t="str">
        <f>T11</f>
        <v>今金</v>
      </c>
      <c r="H21" s="32" t="str">
        <f>T12</f>
        <v>八幡</v>
      </c>
      <c r="I21" s="147"/>
      <c r="J21" s="147"/>
      <c r="K21" s="32" t="s">
        <v>0</v>
      </c>
      <c r="L21" s="98">
        <v>0.41666666666666669</v>
      </c>
      <c r="M21" s="32" t="str">
        <f>T9</f>
        <v>八雲</v>
      </c>
      <c r="N21" s="138" t="s">
        <v>9</v>
      </c>
      <c r="O21" s="32" t="str">
        <f>T10</f>
        <v>フロンティア2nd</v>
      </c>
      <c r="P21" s="32" t="str">
        <f>T11</f>
        <v>今金</v>
      </c>
      <c r="Q21" s="32" t="str">
        <f>T14</f>
        <v>サン・スポ2nd</v>
      </c>
      <c r="R21" s="147"/>
      <c r="S21" s="147"/>
      <c r="T21" s="20" t="s">
        <v>46</v>
      </c>
      <c r="U21" s="131"/>
      <c r="V21" s="35"/>
    </row>
    <row r="22" spans="2:22" ht="28.5" customHeight="1" x14ac:dyDescent="0.15">
      <c r="B22" s="32" t="s">
        <v>1</v>
      </c>
      <c r="C22" s="98">
        <v>0.4548611111111111</v>
      </c>
      <c r="D22" s="32" t="str">
        <f>T11</f>
        <v>今金</v>
      </c>
      <c r="E22" s="138" t="s">
        <v>9</v>
      </c>
      <c r="F22" s="32" t="str">
        <f>T12</f>
        <v>八幡</v>
      </c>
      <c r="G22" s="32" t="str">
        <f>T9</f>
        <v>八雲</v>
      </c>
      <c r="H22" s="32" t="str">
        <f>T14</f>
        <v>サン・スポ2nd</v>
      </c>
      <c r="I22" s="147"/>
      <c r="J22" s="147"/>
      <c r="K22" s="32" t="s">
        <v>1</v>
      </c>
      <c r="L22" s="98">
        <v>0.4548611111111111</v>
      </c>
      <c r="M22" s="32" t="str">
        <f>T11</f>
        <v>今金</v>
      </c>
      <c r="N22" s="138" t="s">
        <v>9</v>
      </c>
      <c r="O22" s="32" t="str">
        <f>T14</f>
        <v>サン・スポ2nd</v>
      </c>
      <c r="P22" s="32" t="str">
        <f>T9</f>
        <v>八雲</v>
      </c>
      <c r="Q22" s="32" t="str">
        <f>T10</f>
        <v>フロンティア2nd</v>
      </c>
      <c r="R22" s="147"/>
      <c r="S22" s="147"/>
      <c r="T22" s="20" t="s">
        <v>15</v>
      </c>
      <c r="U22" s="131"/>
      <c r="V22" s="35"/>
    </row>
    <row r="23" spans="2:22" ht="28.5" customHeight="1" x14ac:dyDescent="0.15">
      <c r="B23" s="32" t="s">
        <v>2</v>
      </c>
      <c r="C23" s="98">
        <v>0.49305555555555558</v>
      </c>
      <c r="D23" s="32" t="str">
        <f>T8</f>
        <v>砂原</v>
      </c>
      <c r="E23" s="138" t="s">
        <v>9</v>
      </c>
      <c r="F23" s="32" t="str">
        <f>T10</f>
        <v>フロンティア2nd</v>
      </c>
      <c r="G23" s="32" t="str">
        <f>T14</f>
        <v>サン・スポ2nd</v>
      </c>
      <c r="H23" s="32" t="str">
        <f>T9</f>
        <v>八雲</v>
      </c>
      <c r="I23" s="147"/>
      <c r="J23" s="147"/>
      <c r="K23" s="32" t="s">
        <v>2</v>
      </c>
      <c r="L23" s="98">
        <v>0.49305555555555558</v>
      </c>
      <c r="M23" s="32" t="str">
        <f>T12</f>
        <v>八幡</v>
      </c>
      <c r="N23" s="138" t="s">
        <v>9</v>
      </c>
      <c r="O23" s="32" t="str">
        <f>T15</f>
        <v>浜分</v>
      </c>
      <c r="P23" s="32" t="str">
        <f>T13</f>
        <v>七飯・sho</v>
      </c>
      <c r="Q23" s="32" t="str">
        <f>T11</f>
        <v>今金</v>
      </c>
      <c r="R23" s="147"/>
      <c r="S23" s="147"/>
      <c r="T23" s="20" t="s">
        <v>16</v>
      </c>
      <c r="U23" s="131"/>
      <c r="V23" s="35"/>
    </row>
    <row r="24" spans="2:22" ht="28.5" customHeight="1" x14ac:dyDescent="0.15">
      <c r="B24" s="32" t="s">
        <v>3</v>
      </c>
      <c r="C24" s="98">
        <v>0.53125</v>
      </c>
      <c r="D24" s="32" t="str">
        <f>T9</f>
        <v>八雲</v>
      </c>
      <c r="E24" s="138" t="s">
        <v>9</v>
      </c>
      <c r="F24" s="32" t="str">
        <f>T13</f>
        <v>七飯・sho</v>
      </c>
      <c r="G24" s="32" t="str">
        <f>T8</f>
        <v>砂原</v>
      </c>
      <c r="H24" s="32" t="str">
        <f>T10</f>
        <v>フロンティア2nd</v>
      </c>
      <c r="I24" s="147"/>
      <c r="J24" s="147"/>
      <c r="K24" s="32" t="s">
        <v>3</v>
      </c>
      <c r="L24" s="98">
        <v>0.53125</v>
      </c>
      <c r="M24" s="32" t="str">
        <f>T11</f>
        <v>今金</v>
      </c>
      <c r="N24" s="138" t="s">
        <v>9</v>
      </c>
      <c r="O24" s="32" t="str">
        <f>T13</f>
        <v>七飯・sho</v>
      </c>
      <c r="P24" s="32" t="str">
        <f>T15</f>
        <v>浜分</v>
      </c>
      <c r="Q24" s="32" t="str">
        <f>T10</f>
        <v>フロンティア2nd</v>
      </c>
      <c r="R24" s="147"/>
      <c r="S24" s="147"/>
      <c r="T24" s="20" t="s">
        <v>13</v>
      </c>
      <c r="U24" s="131"/>
      <c r="V24" s="35"/>
    </row>
    <row r="25" spans="2:22" ht="28.5" customHeight="1" x14ac:dyDescent="0.15">
      <c r="B25" s="32" t="s">
        <v>4</v>
      </c>
      <c r="C25" s="98">
        <v>0.56944444444444442</v>
      </c>
      <c r="D25" s="32" t="str">
        <f>T10</f>
        <v>フロンティア2nd</v>
      </c>
      <c r="E25" s="138" t="s">
        <v>9</v>
      </c>
      <c r="F25" s="32" t="str">
        <f>T11</f>
        <v>今金</v>
      </c>
      <c r="G25" s="32" t="str">
        <f>T13</f>
        <v>七飯・sho</v>
      </c>
      <c r="H25" s="32" t="str">
        <f>T8</f>
        <v>砂原</v>
      </c>
      <c r="I25" s="148"/>
      <c r="J25" s="148"/>
      <c r="K25" s="32" t="s">
        <v>4</v>
      </c>
      <c r="L25" s="98">
        <v>0.56944444444444442</v>
      </c>
      <c r="M25" s="32" t="str">
        <f>T14</f>
        <v>サン・スポ2nd</v>
      </c>
      <c r="N25" s="138" t="s">
        <v>9</v>
      </c>
      <c r="O25" s="32" t="str">
        <f>T15</f>
        <v>浜分</v>
      </c>
      <c r="P25" s="32" t="str">
        <f>T12</f>
        <v>八幡</v>
      </c>
      <c r="Q25" s="32" t="str">
        <f>T13</f>
        <v>七飯・sho</v>
      </c>
      <c r="R25" s="147"/>
      <c r="S25" s="147"/>
      <c r="T25" s="20" t="s">
        <v>14</v>
      </c>
      <c r="U25" s="131"/>
      <c r="V25" s="35"/>
    </row>
    <row r="26" spans="2:22" ht="28.5" customHeight="1" x14ac:dyDescent="0.15">
      <c r="B26" s="32" t="s">
        <v>5</v>
      </c>
      <c r="C26" s="98">
        <v>0.60763888888888895</v>
      </c>
      <c r="D26" s="32" t="str">
        <f>T8</f>
        <v>砂原</v>
      </c>
      <c r="E26" s="138" t="s">
        <v>9</v>
      </c>
      <c r="F26" s="32" t="str">
        <f>T13</f>
        <v>七飯・sho</v>
      </c>
      <c r="G26" s="32" t="str">
        <f>T10</f>
        <v>フロンティア2nd</v>
      </c>
      <c r="H26" s="32" t="str">
        <f>T11</f>
        <v>今金</v>
      </c>
      <c r="I26" s="148"/>
      <c r="J26" s="148"/>
      <c r="K26" s="32" t="s">
        <v>5</v>
      </c>
      <c r="L26" s="98">
        <v>0.60763888888888895</v>
      </c>
      <c r="M26" s="32" t="str">
        <f>T12</f>
        <v>八幡</v>
      </c>
      <c r="N26" s="138" t="s">
        <v>9</v>
      </c>
      <c r="O26" s="32" t="str">
        <f>T13</f>
        <v>七飯・sho</v>
      </c>
      <c r="P26" s="32" t="str">
        <f>T14</f>
        <v>サン・スポ2nd</v>
      </c>
      <c r="Q26" s="32" t="str">
        <f>T15</f>
        <v>浜分</v>
      </c>
      <c r="R26" s="147"/>
      <c r="S26" s="147"/>
      <c r="T26" s="20" t="s">
        <v>11</v>
      </c>
      <c r="U26" s="131"/>
      <c r="V26" s="35"/>
    </row>
    <row r="27" spans="2:22" ht="28.5" customHeight="1" x14ac:dyDescent="0.15">
      <c r="B27" s="36"/>
      <c r="C27" s="149"/>
      <c r="D27" s="136"/>
      <c r="E27" s="36"/>
      <c r="F27" s="136"/>
      <c r="G27" s="136"/>
      <c r="H27" s="136"/>
      <c r="I27" s="148"/>
      <c r="J27" s="148"/>
      <c r="K27" s="21"/>
      <c r="L27" s="155"/>
      <c r="M27" s="29"/>
      <c r="N27" s="21"/>
      <c r="O27" s="29"/>
      <c r="P27" s="29"/>
      <c r="Q27" s="29"/>
      <c r="R27" s="147"/>
      <c r="S27" s="147"/>
      <c r="T27" s="20" t="s">
        <v>12</v>
      </c>
      <c r="U27" s="131"/>
      <c r="V27" s="35"/>
    </row>
    <row r="28" spans="2:22" ht="28.5" customHeight="1" x14ac:dyDescent="0.15">
      <c r="B28" s="36"/>
      <c r="C28" s="149"/>
      <c r="D28" s="136"/>
      <c r="E28" s="36"/>
      <c r="F28" s="136"/>
      <c r="G28" s="36"/>
      <c r="H28" s="36"/>
      <c r="I28" s="148"/>
      <c r="J28" s="148"/>
      <c r="K28" s="36"/>
      <c r="L28" s="149"/>
      <c r="M28" s="36"/>
      <c r="N28" s="36"/>
      <c r="O28" s="36"/>
      <c r="P28" s="36"/>
      <c r="Q28" s="36"/>
      <c r="R28" s="147"/>
      <c r="S28" s="147"/>
      <c r="T28" s="20" t="s">
        <v>10</v>
      </c>
      <c r="U28" s="131"/>
      <c r="V28" s="35"/>
    </row>
    <row r="29" spans="2:22" ht="30" customHeight="1" x14ac:dyDescent="0.15">
      <c r="B29" s="36"/>
      <c r="C29" s="149"/>
      <c r="D29" s="36"/>
      <c r="E29" s="36"/>
      <c r="F29" s="36"/>
      <c r="G29" s="36"/>
      <c r="H29" s="36"/>
      <c r="I29" s="148"/>
      <c r="J29" s="148"/>
      <c r="K29" s="36"/>
      <c r="L29" s="149"/>
      <c r="M29" s="36"/>
      <c r="N29" s="36"/>
      <c r="O29" s="36"/>
      <c r="P29" s="36"/>
      <c r="Q29" s="36"/>
      <c r="R29" s="147"/>
      <c r="S29" s="147"/>
      <c r="T29" s="20" t="s">
        <v>47</v>
      </c>
      <c r="U29" s="131"/>
      <c r="V29" s="35"/>
    </row>
    <row r="30" spans="2:22" ht="9.75" customHeight="1" thickBot="1" x14ac:dyDescent="0.2">
      <c r="B30" s="36"/>
      <c r="C30" s="149"/>
      <c r="D30" s="36"/>
      <c r="E30" s="36"/>
      <c r="F30" s="36"/>
      <c r="G30" s="36"/>
      <c r="H30" s="36"/>
      <c r="I30" s="36"/>
      <c r="J30" s="147"/>
      <c r="K30" s="36"/>
      <c r="L30" s="149"/>
      <c r="M30" s="36"/>
      <c r="N30" s="36"/>
      <c r="O30" s="36"/>
      <c r="P30" s="36"/>
      <c r="Q30" s="36"/>
      <c r="R30" s="147"/>
      <c r="S30" s="147"/>
      <c r="T30" s="20" t="s">
        <v>17</v>
      </c>
      <c r="U30" s="131"/>
      <c r="V30" s="35"/>
    </row>
    <row r="31" spans="2:22" ht="61.5" customHeight="1" thickTop="1" thickBot="1" x14ac:dyDescent="0.2">
      <c r="B31" s="199" t="str">
        <f>B2</f>
        <v>ＪＦＡ 第45回 全日本U-12サッカー選手権大会 兼 函館東ライオンズ旗争奪第49回函館ジュニアサッカー大会:2次リーグ</v>
      </c>
      <c r="C31" s="200"/>
      <c r="D31" s="200"/>
      <c r="E31" s="200"/>
      <c r="F31" s="200"/>
      <c r="G31" s="200"/>
      <c r="H31" s="200"/>
      <c r="I31" s="200"/>
      <c r="J31" s="200"/>
      <c r="K31" s="200"/>
      <c r="L31" s="200"/>
      <c r="M31" s="200"/>
      <c r="N31" s="200"/>
      <c r="O31" s="200"/>
      <c r="P31" s="200"/>
      <c r="Q31" s="201"/>
      <c r="R31" s="147"/>
      <c r="S31" s="147"/>
      <c r="T31" s="20" t="s">
        <v>37</v>
      </c>
      <c r="U31" s="131"/>
      <c r="V31" s="35"/>
    </row>
    <row r="32" spans="2:22" ht="21.75" customHeight="1" thickTop="1" x14ac:dyDescent="0.15">
      <c r="B32" s="147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20" t="s">
        <v>38</v>
      </c>
      <c r="U32" s="131"/>
      <c r="V32" s="35"/>
    </row>
    <row r="33" spans="2:22" ht="30" customHeight="1" x14ac:dyDescent="0.15">
      <c r="B33" s="196" t="str">
        <f>B4</f>
        <v>◇　2次リーグ</v>
      </c>
      <c r="C33" s="196"/>
      <c r="D33" s="196"/>
      <c r="E33" s="196"/>
      <c r="F33" s="196"/>
      <c r="G33" s="196"/>
      <c r="H33" s="197" t="str">
        <f>H4</f>
        <v>3部リーグ</v>
      </c>
      <c r="I33" s="197"/>
      <c r="J33" s="198" t="str">
        <f>J4</f>
        <v>7月18日（土）～9月5日（土）　試合時間・審判割　◇</v>
      </c>
      <c r="K33" s="198"/>
      <c r="L33" s="198"/>
      <c r="M33" s="198"/>
      <c r="N33" s="198"/>
      <c r="O33" s="198"/>
      <c r="P33" s="198"/>
      <c r="Q33" s="198"/>
      <c r="R33" s="198"/>
      <c r="S33" s="198"/>
      <c r="T33" s="20" t="s">
        <v>48</v>
      </c>
      <c r="U33" s="131"/>
      <c r="V33" s="35"/>
    </row>
    <row r="34" spans="2:22" ht="9.75" customHeight="1" x14ac:dyDescent="0.15">
      <c r="B34" s="147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20" t="s">
        <v>49</v>
      </c>
      <c r="U34" s="131"/>
      <c r="V34" s="35"/>
    </row>
    <row r="35" spans="2:22" ht="28.5" customHeight="1" x14ac:dyDescent="0.15">
      <c r="B35" s="194" t="str">
        <f>H4</f>
        <v>3部リーグ</v>
      </c>
      <c r="C35" s="194"/>
      <c r="D35" s="194" t="s">
        <v>15</v>
      </c>
      <c r="E35" s="195"/>
      <c r="F35" s="195"/>
      <c r="G35" s="193" t="s">
        <v>104</v>
      </c>
      <c r="H35" s="193"/>
      <c r="I35" s="193"/>
      <c r="J35" s="147"/>
      <c r="K35" s="213"/>
      <c r="L35" s="213"/>
      <c r="M35" s="213"/>
      <c r="N35" s="214"/>
      <c r="O35" s="214"/>
      <c r="P35" s="215"/>
      <c r="Q35" s="215"/>
      <c r="R35" s="215"/>
      <c r="S35" s="147"/>
      <c r="T35" s="20" t="s">
        <v>50</v>
      </c>
      <c r="U35" s="131"/>
      <c r="V35" s="35"/>
    </row>
    <row r="36" spans="2:22" ht="15" customHeight="1" x14ac:dyDescent="0.15">
      <c r="B36" s="147"/>
      <c r="C36" s="147"/>
      <c r="D36" s="147"/>
      <c r="E36" s="147"/>
      <c r="F36" s="147"/>
      <c r="G36" s="147"/>
      <c r="H36" s="147"/>
      <c r="I36" s="147"/>
      <c r="J36" s="147"/>
      <c r="K36" s="148"/>
      <c r="L36" s="148"/>
      <c r="M36" s="148"/>
      <c r="N36" s="148"/>
      <c r="O36" s="148"/>
      <c r="P36" s="148"/>
      <c r="Q36" s="148"/>
      <c r="R36" s="148"/>
      <c r="S36" s="147"/>
    </row>
    <row r="37" spans="2:22" ht="28.5" customHeight="1" x14ac:dyDescent="0.15">
      <c r="B37" s="96"/>
      <c r="C37" s="97" t="s">
        <v>6</v>
      </c>
      <c r="D37" s="187" t="s">
        <v>7</v>
      </c>
      <c r="E37" s="188"/>
      <c r="F37" s="189"/>
      <c r="G37" s="187" t="s">
        <v>8</v>
      </c>
      <c r="H37" s="189"/>
      <c r="I37" s="147"/>
      <c r="J37" s="147"/>
      <c r="K37" s="156"/>
      <c r="L37" s="157"/>
      <c r="M37" s="212"/>
      <c r="N37" s="212"/>
      <c r="O37" s="212"/>
      <c r="P37" s="212"/>
      <c r="Q37" s="212"/>
      <c r="R37" s="148"/>
      <c r="S37" s="147"/>
    </row>
    <row r="38" spans="2:22" ht="28.5" customHeight="1" x14ac:dyDescent="0.15">
      <c r="B38" s="32" t="s">
        <v>0</v>
      </c>
      <c r="C38" s="98">
        <v>0.41666666666666669</v>
      </c>
      <c r="D38" s="32" t="str">
        <f>T9</f>
        <v>八雲</v>
      </c>
      <c r="E38" s="138" t="s">
        <v>9</v>
      </c>
      <c r="F38" s="32" t="str">
        <f>T15</f>
        <v>浜分</v>
      </c>
      <c r="G38" s="32" t="str">
        <f>T8</f>
        <v>砂原</v>
      </c>
      <c r="H38" s="32" t="str">
        <f>T14</f>
        <v>サン・スポ2nd</v>
      </c>
      <c r="I38" s="147"/>
      <c r="J38" s="147"/>
      <c r="K38" s="36"/>
      <c r="L38" s="149"/>
      <c r="M38" s="136"/>
      <c r="N38" s="36"/>
      <c r="O38" s="136"/>
      <c r="P38" s="136"/>
      <c r="Q38" s="136"/>
      <c r="R38" s="148"/>
      <c r="S38" s="147"/>
    </row>
    <row r="39" spans="2:22" ht="28.5" customHeight="1" x14ac:dyDescent="0.15">
      <c r="B39" s="32" t="s">
        <v>1</v>
      </c>
      <c r="C39" s="98">
        <v>0.4548611111111111</v>
      </c>
      <c r="D39" s="32" t="str">
        <f>T8</f>
        <v>砂原</v>
      </c>
      <c r="E39" s="138" t="s">
        <v>9</v>
      </c>
      <c r="F39" s="32" t="str">
        <f>T14</f>
        <v>サン・スポ2nd</v>
      </c>
      <c r="G39" s="32" t="str">
        <f>T9</f>
        <v>八雲</v>
      </c>
      <c r="H39" s="32" t="str">
        <f>T15</f>
        <v>浜分</v>
      </c>
      <c r="I39" s="147"/>
      <c r="J39" s="147"/>
      <c r="K39" s="36"/>
      <c r="L39" s="149"/>
      <c r="M39" s="136"/>
      <c r="N39" s="36"/>
      <c r="O39" s="136"/>
      <c r="P39" s="136"/>
      <c r="Q39" s="136"/>
      <c r="R39" s="148"/>
      <c r="S39" s="147"/>
    </row>
    <row r="40" spans="2:22" ht="28.5" customHeight="1" x14ac:dyDescent="0.15">
      <c r="B40" s="32" t="s">
        <v>2</v>
      </c>
      <c r="C40" s="98">
        <v>0.49305555555555558</v>
      </c>
      <c r="D40" s="32" t="str">
        <f>T9</f>
        <v>八雲</v>
      </c>
      <c r="E40" s="138" t="s">
        <v>9</v>
      </c>
      <c r="F40" s="32" t="str">
        <f>T11</f>
        <v>今金</v>
      </c>
      <c r="G40" s="32" t="str">
        <f>T15</f>
        <v>浜分</v>
      </c>
      <c r="H40" s="32" t="str">
        <f>T13</f>
        <v>七飯・sho</v>
      </c>
      <c r="I40" s="147"/>
      <c r="J40" s="147"/>
      <c r="K40" s="36"/>
      <c r="L40" s="149"/>
      <c r="M40" s="136"/>
      <c r="N40" s="36"/>
      <c r="O40" s="136"/>
      <c r="P40" s="136"/>
      <c r="Q40" s="136"/>
      <c r="R40" s="148"/>
      <c r="S40" s="147"/>
    </row>
    <row r="41" spans="2:22" ht="28.5" customHeight="1" x14ac:dyDescent="0.15">
      <c r="B41" s="32" t="s">
        <v>3</v>
      </c>
      <c r="C41" s="98">
        <v>0.53125</v>
      </c>
      <c r="D41" s="32" t="str">
        <f>T13</f>
        <v>七飯・sho</v>
      </c>
      <c r="E41" s="138" t="s">
        <v>9</v>
      </c>
      <c r="F41" s="32" t="str">
        <f>T14</f>
        <v>サン・スポ2nd</v>
      </c>
      <c r="G41" s="32" t="str">
        <f>T11</f>
        <v>今金</v>
      </c>
      <c r="H41" s="32" t="str">
        <f>T8</f>
        <v>砂原</v>
      </c>
      <c r="I41" s="147"/>
      <c r="J41" s="147"/>
      <c r="K41" s="36"/>
      <c r="L41" s="149"/>
      <c r="M41" s="136"/>
      <c r="N41" s="36"/>
      <c r="O41" s="136"/>
      <c r="P41" s="136"/>
      <c r="Q41" s="136"/>
      <c r="R41" s="148"/>
      <c r="S41" s="147"/>
    </row>
    <row r="42" spans="2:22" ht="28.5" customHeight="1" x14ac:dyDescent="0.15">
      <c r="B42" s="32" t="s">
        <v>4</v>
      </c>
      <c r="C42" s="98">
        <v>0.56944444444444442</v>
      </c>
      <c r="D42" s="32" t="str">
        <f>T8</f>
        <v>砂原</v>
      </c>
      <c r="E42" s="138" t="s">
        <v>9</v>
      </c>
      <c r="F42" s="32" t="str">
        <f>T11</f>
        <v>今金</v>
      </c>
      <c r="G42" s="32" t="str">
        <f>T13</f>
        <v>七飯・sho</v>
      </c>
      <c r="H42" s="32" t="str">
        <f>T14</f>
        <v>サン・スポ2nd</v>
      </c>
      <c r="I42" s="147"/>
      <c r="J42" s="147"/>
      <c r="K42" s="36"/>
      <c r="L42" s="149"/>
      <c r="M42" s="136"/>
      <c r="N42" s="36"/>
      <c r="O42" s="136"/>
      <c r="P42" s="136"/>
      <c r="Q42" s="136"/>
      <c r="R42" s="148"/>
      <c r="S42" s="147"/>
    </row>
    <row r="43" spans="2:22" ht="28.5" customHeight="1" x14ac:dyDescent="0.15">
      <c r="B43" s="21"/>
      <c r="C43" s="155"/>
      <c r="D43" s="29"/>
      <c r="E43" s="21"/>
      <c r="F43" s="29"/>
      <c r="G43" s="29"/>
      <c r="H43" s="29"/>
      <c r="I43" s="147"/>
      <c r="J43" s="147"/>
      <c r="K43" s="36"/>
      <c r="L43" s="149"/>
      <c r="M43" s="136"/>
      <c r="N43" s="147"/>
      <c r="O43" s="147"/>
      <c r="P43" s="147"/>
      <c r="Q43" s="147"/>
      <c r="R43" s="147"/>
      <c r="S43" s="147"/>
    </row>
    <row r="44" spans="2:22" ht="28.5" customHeight="1" x14ac:dyDescent="0.15">
      <c r="B44" s="36"/>
      <c r="C44" s="149"/>
      <c r="D44" s="136"/>
      <c r="E44" s="36"/>
      <c r="F44" s="136"/>
      <c r="G44" s="136"/>
      <c r="H44" s="136"/>
      <c r="I44" s="147"/>
      <c r="J44" s="147"/>
      <c r="K44" s="36"/>
      <c r="L44" s="149"/>
      <c r="M44" s="136"/>
      <c r="N44" s="147"/>
      <c r="O44" s="147"/>
      <c r="P44" s="147"/>
      <c r="Q44" s="147"/>
      <c r="R44" s="147"/>
      <c r="S44" s="147"/>
    </row>
    <row r="45" spans="2:22" ht="28.5" customHeight="1" x14ac:dyDescent="0.15">
      <c r="B45" s="135"/>
      <c r="C45" s="7"/>
      <c r="D45" s="135"/>
      <c r="E45" s="135"/>
      <c r="F45" s="135"/>
      <c r="G45" s="135"/>
      <c r="H45" s="135"/>
      <c r="I45" s="4"/>
      <c r="J45" s="4"/>
      <c r="K45" s="133"/>
      <c r="L45" s="133"/>
      <c r="M45" s="133"/>
    </row>
  </sheetData>
  <mergeCells count="39">
    <mergeCell ref="D37:F37"/>
    <mergeCell ref="G37:H37"/>
    <mergeCell ref="M37:O37"/>
    <mergeCell ref="P37:Q37"/>
    <mergeCell ref="B33:G33"/>
    <mergeCell ref="H33:I33"/>
    <mergeCell ref="J33:S33"/>
    <mergeCell ref="B35:C35"/>
    <mergeCell ref="D35:F35"/>
    <mergeCell ref="G35:I35"/>
    <mergeCell ref="K35:L35"/>
    <mergeCell ref="M35:O35"/>
    <mergeCell ref="P35:R35"/>
    <mergeCell ref="B31:Q31"/>
    <mergeCell ref="U6:W6"/>
    <mergeCell ref="D8:F8"/>
    <mergeCell ref="G8:H8"/>
    <mergeCell ref="D20:F20"/>
    <mergeCell ref="G20:H20"/>
    <mergeCell ref="B18:C18"/>
    <mergeCell ref="D18:F18"/>
    <mergeCell ref="G18:I18"/>
    <mergeCell ref="K18:L18"/>
    <mergeCell ref="M18:O18"/>
    <mergeCell ref="P18:R18"/>
    <mergeCell ref="M8:O8"/>
    <mergeCell ref="P8:Q8"/>
    <mergeCell ref="M20:O20"/>
    <mergeCell ref="P20:Q20"/>
    <mergeCell ref="B2:Q2"/>
    <mergeCell ref="B4:G4"/>
    <mergeCell ref="H4:I4"/>
    <mergeCell ref="J4:S4"/>
    <mergeCell ref="B6:C6"/>
    <mergeCell ref="D6:F6"/>
    <mergeCell ref="G6:I6"/>
    <mergeCell ref="K6:L6"/>
    <mergeCell ref="M6:O6"/>
    <mergeCell ref="P6:R6"/>
  </mergeCells>
  <phoneticPr fontId="1"/>
  <pageMargins left="0.31496062992125984" right="0.31496062992125984" top="0.35433070866141736" bottom="0.35433070866141736" header="0.31496062992125984" footer="0.31496062992125984"/>
  <pageSetup paperSize="9" scale="70" orientation="landscape" r:id="rId1"/>
  <rowBreaks count="1" manualBreakCount="1">
    <brk id="27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B1:Y45"/>
  <sheetViews>
    <sheetView zoomScale="60" zoomScaleNormal="60" workbookViewId="0">
      <selection activeCell="AC11" sqref="AC11"/>
    </sheetView>
  </sheetViews>
  <sheetFormatPr defaultRowHeight="13.5" x14ac:dyDescent="0.15"/>
  <cols>
    <col min="1" max="1" width="2.5" style="103" customWidth="1"/>
    <col min="2" max="2" width="4.375" style="103" customWidth="1"/>
    <col min="3" max="3" width="8.25" style="103" customWidth="1"/>
    <col min="4" max="4" width="23.625" style="103" customWidth="1"/>
    <col min="5" max="5" width="6.25" style="103" customWidth="1"/>
    <col min="6" max="6" width="23.625" style="103" customWidth="1"/>
    <col min="7" max="8" width="15.625" style="103" customWidth="1"/>
    <col min="9" max="10" width="2.5" style="103" customWidth="1"/>
    <col min="11" max="11" width="4.375" style="103" customWidth="1"/>
    <col min="12" max="12" width="8.75" style="103" customWidth="1"/>
    <col min="13" max="13" width="23.625" style="103" customWidth="1"/>
    <col min="14" max="14" width="6.25" style="103" customWidth="1"/>
    <col min="15" max="15" width="23.625" style="103" customWidth="1"/>
    <col min="16" max="17" width="15.625" style="103" customWidth="1"/>
    <col min="18" max="18" width="2.5" style="103" customWidth="1"/>
    <col min="19" max="19" width="6.25" style="103" hidden="1" customWidth="1"/>
    <col min="20" max="21" width="9" style="103" hidden="1" customWidth="1"/>
    <col min="22" max="23" width="12.625" style="103" hidden="1" customWidth="1"/>
    <col min="24" max="25" width="0" style="103" hidden="1" customWidth="1"/>
    <col min="26" max="220" width="9" style="103"/>
    <col min="221" max="221" width="2.5" style="103" customWidth="1"/>
    <col min="222" max="222" width="4.375" style="103" customWidth="1"/>
    <col min="223" max="223" width="8.75" style="103" customWidth="1"/>
    <col min="224" max="224" width="14.375" style="103" customWidth="1"/>
    <col min="225" max="225" width="3.125" style="103" customWidth="1"/>
    <col min="226" max="226" width="14.375" style="103" customWidth="1"/>
    <col min="227" max="227" width="10.5" style="103" customWidth="1"/>
    <col min="228" max="229" width="5.125" style="103" customWidth="1"/>
    <col min="230" max="230" width="10.5" style="103" customWidth="1"/>
    <col min="231" max="231" width="4.875" style="103" customWidth="1"/>
    <col min="232" max="232" width="4.375" style="103" customWidth="1"/>
    <col min="233" max="233" width="8.75" style="103" customWidth="1"/>
    <col min="234" max="234" width="14.375" style="103" customWidth="1"/>
    <col min="235" max="235" width="3.125" style="103" customWidth="1"/>
    <col min="236" max="236" width="14.375" style="103" customWidth="1"/>
    <col min="237" max="237" width="10.5" style="103" customWidth="1"/>
    <col min="238" max="238" width="5.125" style="103" customWidth="1"/>
    <col min="239" max="239" width="5.25" style="103" customWidth="1"/>
    <col min="240" max="240" width="10.5" style="103" customWidth="1"/>
    <col min="241" max="241" width="2.5" style="103" customWidth="1"/>
    <col min="242" max="476" width="9" style="103"/>
    <col min="477" max="477" width="2.5" style="103" customWidth="1"/>
    <col min="478" max="478" width="4.375" style="103" customWidth="1"/>
    <col min="479" max="479" width="8.75" style="103" customWidth="1"/>
    <col min="480" max="480" width="14.375" style="103" customWidth="1"/>
    <col min="481" max="481" width="3.125" style="103" customWidth="1"/>
    <col min="482" max="482" width="14.375" style="103" customWidth="1"/>
    <col min="483" max="483" width="10.5" style="103" customWidth="1"/>
    <col min="484" max="485" width="5.125" style="103" customWidth="1"/>
    <col min="486" max="486" width="10.5" style="103" customWidth="1"/>
    <col min="487" max="487" width="4.875" style="103" customWidth="1"/>
    <col min="488" max="488" width="4.375" style="103" customWidth="1"/>
    <col min="489" max="489" width="8.75" style="103" customWidth="1"/>
    <col min="490" max="490" width="14.375" style="103" customWidth="1"/>
    <col min="491" max="491" width="3.125" style="103" customWidth="1"/>
    <col min="492" max="492" width="14.375" style="103" customWidth="1"/>
    <col min="493" max="493" width="10.5" style="103" customWidth="1"/>
    <col min="494" max="494" width="5.125" style="103" customWidth="1"/>
    <col min="495" max="495" width="5.25" style="103" customWidth="1"/>
    <col min="496" max="496" width="10.5" style="103" customWidth="1"/>
    <col min="497" max="497" width="2.5" style="103" customWidth="1"/>
    <col min="498" max="732" width="9" style="103"/>
    <col min="733" max="733" width="2.5" style="103" customWidth="1"/>
    <col min="734" max="734" width="4.375" style="103" customWidth="1"/>
    <col min="735" max="735" width="8.75" style="103" customWidth="1"/>
    <col min="736" max="736" width="14.375" style="103" customWidth="1"/>
    <col min="737" max="737" width="3.125" style="103" customWidth="1"/>
    <col min="738" max="738" width="14.375" style="103" customWidth="1"/>
    <col min="739" max="739" width="10.5" style="103" customWidth="1"/>
    <col min="740" max="741" width="5.125" style="103" customWidth="1"/>
    <col min="742" max="742" width="10.5" style="103" customWidth="1"/>
    <col min="743" max="743" width="4.875" style="103" customWidth="1"/>
    <col min="744" max="744" width="4.375" style="103" customWidth="1"/>
    <col min="745" max="745" width="8.75" style="103" customWidth="1"/>
    <col min="746" max="746" width="14.375" style="103" customWidth="1"/>
    <col min="747" max="747" width="3.125" style="103" customWidth="1"/>
    <col min="748" max="748" width="14.375" style="103" customWidth="1"/>
    <col min="749" max="749" width="10.5" style="103" customWidth="1"/>
    <col min="750" max="750" width="5.125" style="103" customWidth="1"/>
    <col min="751" max="751" width="5.25" style="103" customWidth="1"/>
    <col min="752" max="752" width="10.5" style="103" customWidth="1"/>
    <col min="753" max="753" width="2.5" style="103" customWidth="1"/>
    <col min="754" max="988" width="9" style="103"/>
    <col min="989" max="989" width="2.5" style="103" customWidth="1"/>
    <col min="990" max="990" width="4.375" style="103" customWidth="1"/>
    <col min="991" max="991" width="8.75" style="103" customWidth="1"/>
    <col min="992" max="992" width="14.375" style="103" customWidth="1"/>
    <col min="993" max="993" width="3.125" style="103" customWidth="1"/>
    <col min="994" max="994" width="14.375" style="103" customWidth="1"/>
    <col min="995" max="995" width="10.5" style="103" customWidth="1"/>
    <col min="996" max="997" width="5.125" style="103" customWidth="1"/>
    <col min="998" max="998" width="10.5" style="103" customWidth="1"/>
    <col min="999" max="999" width="4.875" style="103" customWidth="1"/>
    <col min="1000" max="1000" width="4.375" style="103" customWidth="1"/>
    <col min="1001" max="1001" width="8.75" style="103" customWidth="1"/>
    <col min="1002" max="1002" width="14.375" style="103" customWidth="1"/>
    <col min="1003" max="1003" width="3.125" style="103" customWidth="1"/>
    <col min="1004" max="1004" width="14.375" style="103" customWidth="1"/>
    <col min="1005" max="1005" width="10.5" style="103" customWidth="1"/>
    <col min="1006" max="1006" width="5.125" style="103" customWidth="1"/>
    <col min="1007" max="1007" width="5.25" style="103" customWidth="1"/>
    <col min="1008" max="1008" width="10.5" style="103" customWidth="1"/>
    <col min="1009" max="1009" width="2.5" style="103" customWidth="1"/>
    <col min="1010" max="1244" width="9" style="103"/>
    <col min="1245" max="1245" width="2.5" style="103" customWidth="1"/>
    <col min="1246" max="1246" width="4.375" style="103" customWidth="1"/>
    <col min="1247" max="1247" width="8.75" style="103" customWidth="1"/>
    <col min="1248" max="1248" width="14.375" style="103" customWidth="1"/>
    <col min="1249" max="1249" width="3.125" style="103" customWidth="1"/>
    <col min="1250" max="1250" width="14.375" style="103" customWidth="1"/>
    <col min="1251" max="1251" width="10.5" style="103" customWidth="1"/>
    <col min="1252" max="1253" width="5.125" style="103" customWidth="1"/>
    <col min="1254" max="1254" width="10.5" style="103" customWidth="1"/>
    <col min="1255" max="1255" width="4.875" style="103" customWidth="1"/>
    <col min="1256" max="1256" width="4.375" style="103" customWidth="1"/>
    <col min="1257" max="1257" width="8.75" style="103" customWidth="1"/>
    <col min="1258" max="1258" width="14.375" style="103" customWidth="1"/>
    <col min="1259" max="1259" width="3.125" style="103" customWidth="1"/>
    <col min="1260" max="1260" width="14.375" style="103" customWidth="1"/>
    <col min="1261" max="1261" width="10.5" style="103" customWidth="1"/>
    <col min="1262" max="1262" width="5.125" style="103" customWidth="1"/>
    <col min="1263" max="1263" width="5.25" style="103" customWidth="1"/>
    <col min="1264" max="1264" width="10.5" style="103" customWidth="1"/>
    <col min="1265" max="1265" width="2.5" style="103" customWidth="1"/>
    <col min="1266" max="1500" width="9" style="103"/>
    <col min="1501" max="1501" width="2.5" style="103" customWidth="1"/>
    <col min="1502" max="1502" width="4.375" style="103" customWidth="1"/>
    <col min="1503" max="1503" width="8.75" style="103" customWidth="1"/>
    <col min="1504" max="1504" width="14.375" style="103" customWidth="1"/>
    <col min="1505" max="1505" width="3.125" style="103" customWidth="1"/>
    <col min="1506" max="1506" width="14.375" style="103" customWidth="1"/>
    <col min="1507" max="1507" width="10.5" style="103" customWidth="1"/>
    <col min="1508" max="1509" width="5.125" style="103" customWidth="1"/>
    <col min="1510" max="1510" width="10.5" style="103" customWidth="1"/>
    <col min="1511" max="1511" width="4.875" style="103" customWidth="1"/>
    <col min="1512" max="1512" width="4.375" style="103" customWidth="1"/>
    <col min="1513" max="1513" width="8.75" style="103" customWidth="1"/>
    <col min="1514" max="1514" width="14.375" style="103" customWidth="1"/>
    <col min="1515" max="1515" width="3.125" style="103" customWidth="1"/>
    <col min="1516" max="1516" width="14.375" style="103" customWidth="1"/>
    <col min="1517" max="1517" width="10.5" style="103" customWidth="1"/>
    <col min="1518" max="1518" width="5.125" style="103" customWidth="1"/>
    <col min="1519" max="1519" width="5.25" style="103" customWidth="1"/>
    <col min="1520" max="1520" width="10.5" style="103" customWidth="1"/>
    <col min="1521" max="1521" width="2.5" style="103" customWidth="1"/>
    <col min="1522" max="1756" width="9" style="103"/>
    <col min="1757" max="1757" width="2.5" style="103" customWidth="1"/>
    <col min="1758" max="1758" width="4.375" style="103" customWidth="1"/>
    <col min="1759" max="1759" width="8.75" style="103" customWidth="1"/>
    <col min="1760" max="1760" width="14.375" style="103" customWidth="1"/>
    <col min="1761" max="1761" width="3.125" style="103" customWidth="1"/>
    <col min="1762" max="1762" width="14.375" style="103" customWidth="1"/>
    <col min="1763" max="1763" width="10.5" style="103" customWidth="1"/>
    <col min="1764" max="1765" width="5.125" style="103" customWidth="1"/>
    <col min="1766" max="1766" width="10.5" style="103" customWidth="1"/>
    <col min="1767" max="1767" width="4.875" style="103" customWidth="1"/>
    <col min="1768" max="1768" width="4.375" style="103" customWidth="1"/>
    <col min="1769" max="1769" width="8.75" style="103" customWidth="1"/>
    <col min="1770" max="1770" width="14.375" style="103" customWidth="1"/>
    <col min="1771" max="1771" width="3.125" style="103" customWidth="1"/>
    <col min="1772" max="1772" width="14.375" style="103" customWidth="1"/>
    <col min="1773" max="1773" width="10.5" style="103" customWidth="1"/>
    <col min="1774" max="1774" width="5.125" style="103" customWidth="1"/>
    <col min="1775" max="1775" width="5.25" style="103" customWidth="1"/>
    <col min="1776" max="1776" width="10.5" style="103" customWidth="1"/>
    <col min="1777" max="1777" width="2.5" style="103" customWidth="1"/>
    <col min="1778" max="2012" width="9" style="103"/>
    <col min="2013" max="2013" width="2.5" style="103" customWidth="1"/>
    <col min="2014" max="2014" width="4.375" style="103" customWidth="1"/>
    <col min="2015" max="2015" width="8.75" style="103" customWidth="1"/>
    <col min="2016" max="2016" width="14.375" style="103" customWidth="1"/>
    <col min="2017" max="2017" width="3.125" style="103" customWidth="1"/>
    <col min="2018" max="2018" width="14.375" style="103" customWidth="1"/>
    <col min="2019" max="2019" width="10.5" style="103" customWidth="1"/>
    <col min="2020" max="2021" width="5.125" style="103" customWidth="1"/>
    <col min="2022" max="2022" width="10.5" style="103" customWidth="1"/>
    <col min="2023" max="2023" width="4.875" style="103" customWidth="1"/>
    <col min="2024" max="2024" width="4.375" style="103" customWidth="1"/>
    <col min="2025" max="2025" width="8.75" style="103" customWidth="1"/>
    <col min="2026" max="2026" width="14.375" style="103" customWidth="1"/>
    <col min="2027" max="2027" width="3.125" style="103" customWidth="1"/>
    <col min="2028" max="2028" width="14.375" style="103" customWidth="1"/>
    <col min="2029" max="2029" width="10.5" style="103" customWidth="1"/>
    <col min="2030" max="2030" width="5.125" style="103" customWidth="1"/>
    <col min="2031" max="2031" width="5.25" style="103" customWidth="1"/>
    <col min="2032" max="2032" width="10.5" style="103" customWidth="1"/>
    <col min="2033" max="2033" width="2.5" style="103" customWidth="1"/>
    <col min="2034" max="2268" width="9" style="103"/>
    <col min="2269" max="2269" width="2.5" style="103" customWidth="1"/>
    <col min="2270" max="2270" width="4.375" style="103" customWidth="1"/>
    <col min="2271" max="2271" width="8.75" style="103" customWidth="1"/>
    <col min="2272" max="2272" width="14.375" style="103" customWidth="1"/>
    <col min="2273" max="2273" width="3.125" style="103" customWidth="1"/>
    <col min="2274" max="2274" width="14.375" style="103" customWidth="1"/>
    <col min="2275" max="2275" width="10.5" style="103" customWidth="1"/>
    <col min="2276" max="2277" width="5.125" style="103" customWidth="1"/>
    <col min="2278" max="2278" width="10.5" style="103" customWidth="1"/>
    <col min="2279" max="2279" width="4.875" style="103" customWidth="1"/>
    <col min="2280" max="2280" width="4.375" style="103" customWidth="1"/>
    <col min="2281" max="2281" width="8.75" style="103" customWidth="1"/>
    <col min="2282" max="2282" width="14.375" style="103" customWidth="1"/>
    <col min="2283" max="2283" width="3.125" style="103" customWidth="1"/>
    <col min="2284" max="2284" width="14.375" style="103" customWidth="1"/>
    <col min="2285" max="2285" width="10.5" style="103" customWidth="1"/>
    <col min="2286" max="2286" width="5.125" style="103" customWidth="1"/>
    <col min="2287" max="2287" width="5.25" style="103" customWidth="1"/>
    <col min="2288" max="2288" width="10.5" style="103" customWidth="1"/>
    <col min="2289" max="2289" width="2.5" style="103" customWidth="1"/>
    <col min="2290" max="2524" width="9" style="103"/>
    <col min="2525" max="2525" width="2.5" style="103" customWidth="1"/>
    <col min="2526" max="2526" width="4.375" style="103" customWidth="1"/>
    <col min="2527" max="2527" width="8.75" style="103" customWidth="1"/>
    <col min="2528" max="2528" width="14.375" style="103" customWidth="1"/>
    <col min="2529" max="2529" width="3.125" style="103" customWidth="1"/>
    <col min="2530" max="2530" width="14.375" style="103" customWidth="1"/>
    <col min="2531" max="2531" width="10.5" style="103" customWidth="1"/>
    <col min="2532" max="2533" width="5.125" style="103" customWidth="1"/>
    <col min="2534" max="2534" width="10.5" style="103" customWidth="1"/>
    <col min="2535" max="2535" width="4.875" style="103" customWidth="1"/>
    <col min="2536" max="2536" width="4.375" style="103" customWidth="1"/>
    <col min="2537" max="2537" width="8.75" style="103" customWidth="1"/>
    <col min="2538" max="2538" width="14.375" style="103" customWidth="1"/>
    <col min="2539" max="2539" width="3.125" style="103" customWidth="1"/>
    <col min="2540" max="2540" width="14.375" style="103" customWidth="1"/>
    <col min="2541" max="2541" width="10.5" style="103" customWidth="1"/>
    <col min="2542" max="2542" width="5.125" style="103" customWidth="1"/>
    <col min="2543" max="2543" width="5.25" style="103" customWidth="1"/>
    <col min="2544" max="2544" width="10.5" style="103" customWidth="1"/>
    <col min="2545" max="2545" width="2.5" style="103" customWidth="1"/>
    <col min="2546" max="2780" width="9" style="103"/>
    <col min="2781" max="2781" width="2.5" style="103" customWidth="1"/>
    <col min="2782" max="2782" width="4.375" style="103" customWidth="1"/>
    <col min="2783" max="2783" width="8.75" style="103" customWidth="1"/>
    <col min="2784" max="2784" width="14.375" style="103" customWidth="1"/>
    <col min="2785" max="2785" width="3.125" style="103" customWidth="1"/>
    <col min="2786" max="2786" width="14.375" style="103" customWidth="1"/>
    <col min="2787" max="2787" width="10.5" style="103" customWidth="1"/>
    <col min="2788" max="2789" width="5.125" style="103" customWidth="1"/>
    <col min="2790" max="2790" width="10.5" style="103" customWidth="1"/>
    <col min="2791" max="2791" width="4.875" style="103" customWidth="1"/>
    <col min="2792" max="2792" width="4.375" style="103" customWidth="1"/>
    <col min="2793" max="2793" width="8.75" style="103" customWidth="1"/>
    <col min="2794" max="2794" width="14.375" style="103" customWidth="1"/>
    <col min="2795" max="2795" width="3.125" style="103" customWidth="1"/>
    <col min="2796" max="2796" width="14.375" style="103" customWidth="1"/>
    <col min="2797" max="2797" width="10.5" style="103" customWidth="1"/>
    <col min="2798" max="2798" width="5.125" style="103" customWidth="1"/>
    <col min="2799" max="2799" width="5.25" style="103" customWidth="1"/>
    <col min="2800" max="2800" width="10.5" style="103" customWidth="1"/>
    <col min="2801" max="2801" width="2.5" style="103" customWidth="1"/>
    <col min="2802" max="3036" width="9" style="103"/>
    <col min="3037" max="3037" width="2.5" style="103" customWidth="1"/>
    <col min="3038" max="3038" width="4.375" style="103" customWidth="1"/>
    <col min="3039" max="3039" width="8.75" style="103" customWidth="1"/>
    <col min="3040" max="3040" width="14.375" style="103" customWidth="1"/>
    <col min="3041" max="3041" width="3.125" style="103" customWidth="1"/>
    <col min="3042" max="3042" width="14.375" style="103" customWidth="1"/>
    <col min="3043" max="3043" width="10.5" style="103" customWidth="1"/>
    <col min="3044" max="3045" width="5.125" style="103" customWidth="1"/>
    <col min="3046" max="3046" width="10.5" style="103" customWidth="1"/>
    <col min="3047" max="3047" width="4.875" style="103" customWidth="1"/>
    <col min="3048" max="3048" width="4.375" style="103" customWidth="1"/>
    <col min="3049" max="3049" width="8.75" style="103" customWidth="1"/>
    <col min="3050" max="3050" width="14.375" style="103" customWidth="1"/>
    <col min="3051" max="3051" width="3.125" style="103" customWidth="1"/>
    <col min="3052" max="3052" width="14.375" style="103" customWidth="1"/>
    <col min="3053" max="3053" width="10.5" style="103" customWidth="1"/>
    <col min="3054" max="3054" width="5.125" style="103" customWidth="1"/>
    <col min="3055" max="3055" width="5.25" style="103" customWidth="1"/>
    <col min="3056" max="3056" width="10.5" style="103" customWidth="1"/>
    <col min="3057" max="3057" width="2.5" style="103" customWidth="1"/>
    <col min="3058" max="3292" width="9" style="103"/>
    <col min="3293" max="3293" width="2.5" style="103" customWidth="1"/>
    <col min="3294" max="3294" width="4.375" style="103" customWidth="1"/>
    <col min="3295" max="3295" width="8.75" style="103" customWidth="1"/>
    <col min="3296" max="3296" width="14.375" style="103" customWidth="1"/>
    <col min="3297" max="3297" width="3.125" style="103" customWidth="1"/>
    <col min="3298" max="3298" width="14.375" style="103" customWidth="1"/>
    <col min="3299" max="3299" width="10.5" style="103" customWidth="1"/>
    <col min="3300" max="3301" width="5.125" style="103" customWidth="1"/>
    <col min="3302" max="3302" width="10.5" style="103" customWidth="1"/>
    <col min="3303" max="3303" width="4.875" style="103" customWidth="1"/>
    <col min="3304" max="3304" width="4.375" style="103" customWidth="1"/>
    <col min="3305" max="3305" width="8.75" style="103" customWidth="1"/>
    <col min="3306" max="3306" width="14.375" style="103" customWidth="1"/>
    <col min="3307" max="3307" width="3.125" style="103" customWidth="1"/>
    <col min="3308" max="3308" width="14.375" style="103" customWidth="1"/>
    <col min="3309" max="3309" width="10.5" style="103" customWidth="1"/>
    <col min="3310" max="3310" width="5.125" style="103" customWidth="1"/>
    <col min="3311" max="3311" width="5.25" style="103" customWidth="1"/>
    <col min="3312" max="3312" width="10.5" style="103" customWidth="1"/>
    <col min="3313" max="3313" width="2.5" style="103" customWidth="1"/>
    <col min="3314" max="3548" width="9" style="103"/>
    <col min="3549" max="3549" width="2.5" style="103" customWidth="1"/>
    <col min="3550" max="3550" width="4.375" style="103" customWidth="1"/>
    <col min="3551" max="3551" width="8.75" style="103" customWidth="1"/>
    <col min="3552" max="3552" width="14.375" style="103" customWidth="1"/>
    <col min="3553" max="3553" width="3.125" style="103" customWidth="1"/>
    <col min="3554" max="3554" width="14.375" style="103" customWidth="1"/>
    <col min="3555" max="3555" width="10.5" style="103" customWidth="1"/>
    <col min="3556" max="3557" width="5.125" style="103" customWidth="1"/>
    <col min="3558" max="3558" width="10.5" style="103" customWidth="1"/>
    <col min="3559" max="3559" width="4.875" style="103" customWidth="1"/>
    <col min="3560" max="3560" width="4.375" style="103" customWidth="1"/>
    <col min="3561" max="3561" width="8.75" style="103" customWidth="1"/>
    <col min="3562" max="3562" width="14.375" style="103" customWidth="1"/>
    <col min="3563" max="3563" width="3.125" style="103" customWidth="1"/>
    <col min="3564" max="3564" width="14.375" style="103" customWidth="1"/>
    <col min="3565" max="3565" width="10.5" style="103" customWidth="1"/>
    <col min="3566" max="3566" width="5.125" style="103" customWidth="1"/>
    <col min="3567" max="3567" width="5.25" style="103" customWidth="1"/>
    <col min="3568" max="3568" width="10.5" style="103" customWidth="1"/>
    <col min="3569" max="3569" width="2.5" style="103" customWidth="1"/>
    <col min="3570" max="3804" width="9" style="103"/>
    <col min="3805" max="3805" width="2.5" style="103" customWidth="1"/>
    <col min="3806" max="3806" width="4.375" style="103" customWidth="1"/>
    <col min="3807" max="3807" width="8.75" style="103" customWidth="1"/>
    <col min="3808" max="3808" width="14.375" style="103" customWidth="1"/>
    <col min="3809" max="3809" width="3.125" style="103" customWidth="1"/>
    <col min="3810" max="3810" width="14.375" style="103" customWidth="1"/>
    <col min="3811" max="3811" width="10.5" style="103" customWidth="1"/>
    <col min="3812" max="3813" width="5.125" style="103" customWidth="1"/>
    <col min="3814" max="3814" width="10.5" style="103" customWidth="1"/>
    <col min="3815" max="3815" width="4.875" style="103" customWidth="1"/>
    <col min="3816" max="3816" width="4.375" style="103" customWidth="1"/>
    <col min="3817" max="3817" width="8.75" style="103" customWidth="1"/>
    <col min="3818" max="3818" width="14.375" style="103" customWidth="1"/>
    <col min="3819" max="3819" width="3.125" style="103" customWidth="1"/>
    <col min="3820" max="3820" width="14.375" style="103" customWidth="1"/>
    <col min="3821" max="3821" width="10.5" style="103" customWidth="1"/>
    <col min="3822" max="3822" width="5.125" style="103" customWidth="1"/>
    <col min="3823" max="3823" width="5.25" style="103" customWidth="1"/>
    <col min="3824" max="3824" width="10.5" style="103" customWidth="1"/>
    <col min="3825" max="3825" width="2.5" style="103" customWidth="1"/>
    <col min="3826" max="4060" width="9" style="103"/>
    <col min="4061" max="4061" width="2.5" style="103" customWidth="1"/>
    <col min="4062" max="4062" width="4.375" style="103" customWidth="1"/>
    <col min="4063" max="4063" width="8.75" style="103" customWidth="1"/>
    <col min="4064" max="4064" width="14.375" style="103" customWidth="1"/>
    <col min="4065" max="4065" width="3.125" style="103" customWidth="1"/>
    <col min="4066" max="4066" width="14.375" style="103" customWidth="1"/>
    <col min="4067" max="4067" width="10.5" style="103" customWidth="1"/>
    <col min="4068" max="4069" width="5.125" style="103" customWidth="1"/>
    <col min="4070" max="4070" width="10.5" style="103" customWidth="1"/>
    <col min="4071" max="4071" width="4.875" style="103" customWidth="1"/>
    <col min="4072" max="4072" width="4.375" style="103" customWidth="1"/>
    <col min="4073" max="4073" width="8.75" style="103" customWidth="1"/>
    <col min="4074" max="4074" width="14.375" style="103" customWidth="1"/>
    <col min="4075" max="4075" width="3.125" style="103" customWidth="1"/>
    <col min="4076" max="4076" width="14.375" style="103" customWidth="1"/>
    <col min="4077" max="4077" width="10.5" style="103" customWidth="1"/>
    <col min="4078" max="4078" width="5.125" style="103" customWidth="1"/>
    <col min="4079" max="4079" width="5.25" style="103" customWidth="1"/>
    <col min="4080" max="4080" width="10.5" style="103" customWidth="1"/>
    <col min="4081" max="4081" width="2.5" style="103" customWidth="1"/>
    <col min="4082" max="4316" width="9" style="103"/>
    <col min="4317" max="4317" width="2.5" style="103" customWidth="1"/>
    <col min="4318" max="4318" width="4.375" style="103" customWidth="1"/>
    <col min="4319" max="4319" width="8.75" style="103" customWidth="1"/>
    <col min="4320" max="4320" width="14.375" style="103" customWidth="1"/>
    <col min="4321" max="4321" width="3.125" style="103" customWidth="1"/>
    <col min="4322" max="4322" width="14.375" style="103" customWidth="1"/>
    <col min="4323" max="4323" width="10.5" style="103" customWidth="1"/>
    <col min="4324" max="4325" width="5.125" style="103" customWidth="1"/>
    <col min="4326" max="4326" width="10.5" style="103" customWidth="1"/>
    <col min="4327" max="4327" width="4.875" style="103" customWidth="1"/>
    <col min="4328" max="4328" width="4.375" style="103" customWidth="1"/>
    <col min="4329" max="4329" width="8.75" style="103" customWidth="1"/>
    <col min="4330" max="4330" width="14.375" style="103" customWidth="1"/>
    <col min="4331" max="4331" width="3.125" style="103" customWidth="1"/>
    <col min="4332" max="4332" width="14.375" style="103" customWidth="1"/>
    <col min="4333" max="4333" width="10.5" style="103" customWidth="1"/>
    <col min="4334" max="4334" width="5.125" style="103" customWidth="1"/>
    <col min="4335" max="4335" width="5.25" style="103" customWidth="1"/>
    <col min="4336" max="4336" width="10.5" style="103" customWidth="1"/>
    <col min="4337" max="4337" width="2.5" style="103" customWidth="1"/>
    <col min="4338" max="4572" width="9" style="103"/>
    <col min="4573" max="4573" width="2.5" style="103" customWidth="1"/>
    <col min="4574" max="4574" width="4.375" style="103" customWidth="1"/>
    <col min="4575" max="4575" width="8.75" style="103" customWidth="1"/>
    <col min="4576" max="4576" width="14.375" style="103" customWidth="1"/>
    <col min="4577" max="4577" width="3.125" style="103" customWidth="1"/>
    <col min="4578" max="4578" width="14.375" style="103" customWidth="1"/>
    <col min="4579" max="4579" width="10.5" style="103" customWidth="1"/>
    <col min="4580" max="4581" width="5.125" style="103" customWidth="1"/>
    <col min="4582" max="4582" width="10.5" style="103" customWidth="1"/>
    <col min="4583" max="4583" width="4.875" style="103" customWidth="1"/>
    <col min="4584" max="4584" width="4.375" style="103" customWidth="1"/>
    <col min="4585" max="4585" width="8.75" style="103" customWidth="1"/>
    <col min="4586" max="4586" width="14.375" style="103" customWidth="1"/>
    <col min="4587" max="4587" width="3.125" style="103" customWidth="1"/>
    <col min="4588" max="4588" width="14.375" style="103" customWidth="1"/>
    <col min="4589" max="4589" width="10.5" style="103" customWidth="1"/>
    <col min="4590" max="4590" width="5.125" style="103" customWidth="1"/>
    <col min="4591" max="4591" width="5.25" style="103" customWidth="1"/>
    <col min="4592" max="4592" width="10.5" style="103" customWidth="1"/>
    <col min="4593" max="4593" width="2.5" style="103" customWidth="1"/>
    <col min="4594" max="4828" width="9" style="103"/>
    <col min="4829" max="4829" width="2.5" style="103" customWidth="1"/>
    <col min="4830" max="4830" width="4.375" style="103" customWidth="1"/>
    <col min="4831" max="4831" width="8.75" style="103" customWidth="1"/>
    <col min="4832" max="4832" width="14.375" style="103" customWidth="1"/>
    <col min="4833" max="4833" width="3.125" style="103" customWidth="1"/>
    <col min="4834" max="4834" width="14.375" style="103" customWidth="1"/>
    <col min="4835" max="4835" width="10.5" style="103" customWidth="1"/>
    <col min="4836" max="4837" width="5.125" style="103" customWidth="1"/>
    <col min="4838" max="4838" width="10.5" style="103" customWidth="1"/>
    <col min="4839" max="4839" width="4.875" style="103" customWidth="1"/>
    <col min="4840" max="4840" width="4.375" style="103" customWidth="1"/>
    <col min="4841" max="4841" width="8.75" style="103" customWidth="1"/>
    <col min="4842" max="4842" width="14.375" style="103" customWidth="1"/>
    <col min="4843" max="4843" width="3.125" style="103" customWidth="1"/>
    <col min="4844" max="4844" width="14.375" style="103" customWidth="1"/>
    <col min="4845" max="4845" width="10.5" style="103" customWidth="1"/>
    <col min="4846" max="4846" width="5.125" style="103" customWidth="1"/>
    <col min="4847" max="4847" width="5.25" style="103" customWidth="1"/>
    <col min="4848" max="4848" width="10.5" style="103" customWidth="1"/>
    <col min="4849" max="4849" width="2.5" style="103" customWidth="1"/>
    <col min="4850" max="5084" width="9" style="103"/>
    <col min="5085" max="5085" width="2.5" style="103" customWidth="1"/>
    <col min="5086" max="5086" width="4.375" style="103" customWidth="1"/>
    <col min="5087" max="5087" width="8.75" style="103" customWidth="1"/>
    <col min="5088" max="5088" width="14.375" style="103" customWidth="1"/>
    <col min="5089" max="5089" width="3.125" style="103" customWidth="1"/>
    <col min="5090" max="5090" width="14.375" style="103" customWidth="1"/>
    <col min="5091" max="5091" width="10.5" style="103" customWidth="1"/>
    <col min="5092" max="5093" width="5.125" style="103" customWidth="1"/>
    <col min="5094" max="5094" width="10.5" style="103" customWidth="1"/>
    <col min="5095" max="5095" width="4.875" style="103" customWidth="1"/>
    <col min="5096" max="5096" width="4.375" style="103" customWidth="1"/>
    <col min="5097" max="5097" width="8.75" style="103" customWidth="1"/>
    <col min="5098" max="5098" width="14.375" style="103" customWidth="1"/>
    <col min="5099" max="5099" width="3.125" style="103" customWidth="1"/>
    <col min="5100" max="5100" width="14.375" style="103" customWidth="1"/>
    <col min="5101" max="5101" width="10.5" style="103" customWidth="1"/>
    <col min="5102" max="5102" width="5.125" style="103" customWidth="1"/>
    <col min="5103" max="5103" width="5.25" style="103" customWidth="1"/>
    <col min="5104" max="5104" width="10.5" style="103" customWidth="1"/>
    <col min="5105" max="5105" width="2.5" style="103" customWidth="1"/>
    <col min="5106" max="5340" width="9" style="103"/>
    <col min="5341" max="5341" width="2.5" style="103" customWidth="1"/>
    <col min="5342" max="5342" width="4.375" style="103" customWidth="1"/>
    <col min="5343" max="5343" width="8.75" style="103" customWidth="1"/>
    <col min="5344" max="5344" width="14.375" style="103" customWidth="1"/>
    <col min="5345" max="5345" width="3.125" style="103" customWidth="1"/>
    <col min="5346" max="5346" width="14.375" style="103" customWidth="1"/>
    <col min="5347" max="5347" width="10.5" style="103" customWidth="1"/>
    <col min="5348" max="5349" width="5.125" style="103" customWidth="1"/>
    <col min="5350" max="5350" width="10.5" style="103" customWidth="1"/>
    <col min="5351" max="5351" width="4.875" style="103" customWidth="1"/>
    <col min="5352" max="5352" width="4.375" style="103" customWidth="1"/>
    <col min="5353" max="5353" width="8.75" style="103" customWidth="1"/>
    <col min="5354" max="5354" width="14.375" style="103" customWidth="1"/>
    <col min="5355" max="5355" width="3.125" style="103" customWidth="1"/>
    <col min="5356" max="5356" width="14.375" style="103" customWidth="1"/>
    <col min="5357" max="5357" width="10.5" style="103" customWidth="1"/>
    <col min="5358" max="5358" width="5.125" style="103" customWidth="1"/>
    <col min="5359" max="5359" width="5.25" style="103" customWidth="1"/>
    <col min="5360" max="5360" width="10.5" style="103" customWidth="1"/>
    <col min="5361" max="5361" width="2.5" style="103" customWidth="1"/>
    <col min="5362" max="5596" width="9" style="103"/>
    <col min="5597" max="5597" width="2.5" style="103" customWidth="1"/>
    <col min="5598" max="5598" width="4.375" style="103" customWidth="1"/>
    <col min="5599" max="5599" width="8.75" style="103" customWidth="1"/>
    <col min="5600" max="5600" width="14.375" style="103" customWidth="1"/>
    <col min="5601" max="5601" width="3.125" style="103" customWidth="1"/>
    <col min="5602" max="5602" width="14.375" style="103" customWidth="1"/>
    <col min="5603" max="5603" width="10.5" style="103" customWidth="1"/>
    <col min="5604" max="5605" width="5.125" style="103" customWidth="1"/>
    <col min="5606" max="5606" width="10.5" style="103" customWidth="1"/>
    <col min="5607" max="5607" width="4.875" style="103" customWidth="1"/>
    <col min="5608" max="5608" width="4.375" style="103" customWidth="1"/>
    <col min="5609" max="5609" width="8.75" style="103" customWidth="1"/>
    <col min="5610" max="5610" width="14.375" style="103" customWidth="1"/>
    <col min="5611" max="5611" width="3.125" style="103" customWidth="1"/>
    <col min="5612" max="5612" width="14.375" style="103" customWidth="1"/>
    <col min="5613" max="5613" width="10.5" style="103" customWidth="1"/>
    <col min="5614" max="5614" width="5.125" style="103" customWidth="1"/>
    <col min="5615" max="5615" width="5.25" style="103" customWidth="1"/>
    <col min="5616" max="5616" width="10.5" style="103" customWidth="1"/>
    <col min="5617" max="5617" width="2.5" style="103" customWidth="1"/>
    <col min="5618" max="5852" width="9" style="103"/>
    <col min="5853" max="5853" width="2.5" style="103" customWidth="1"/>
    <col min="5854" max="5854" width="4.375" style="103" customWidth="1"/>
    <col min="5855" max="5855" width="8.75" style="103" customWidth="1"/>
    <col min="5856" max="5856" width="14.375" style="103" customWidth="1"/>
    <col min="5857" max="5857" width="3.125" style="103" customWidth="1"/>
    <col min="5858" max="5858" width="14.375" style="103" customWidth="1"/>
    <col min="5859" max="5859" width="10.5" style="103" customWidth="1"/>
    <col min="5860" max="5861" width="5.125" style="103" customWidth="1"/>
    <col min="5862" max="5862" width="10.5" style="103" customWidth="1"/>
    <col min="5863" max="5863" width="4.875" style="103" customWidth="1"/>
    <col min="5864" max="5864" width="4.375" style="103" customWidth="1"/>
    <col min="5865" max="5865" width="8.75" style="103" customWidth="1"/>
    <col min="5866" max="5866" width="14.375" style="103" customWidth="1"/>
    <col min="5867" max="5867" width="3.125" style="103" customWidth="1"/>
    <col min="5868" max="5868" width="14.375" style="103" customWidth="1"/>
    <col min="5869" max="5869" width="10.5" style="103" customWidth="1"/>
    <col min="5870" max="5870" width="5.125" style="103" customWidth="1"/>
    <col min="5871" max="5871" width="5.25" style="103" customWidth="1"/>
    <col min="5872" max="5872" width="10.5" style="103" customWidth="1"/>
    <col min="5873" max="5873" width="2.5" style="103" customWidth="1"/>
    <col min="5874" max="6108" width="9" style="103"/>
    <col min="6109" max="6109" width="2.5" style="103" customWidth="1"/>
    <col min="6110" max="6110" width="4.375" style="103" customWidth="1"/>
    <col min="6111" max="6111" width="8.75" style="103" customWidth="1"/>
    <col min="6112" max="6112" width="14.375" style="103" customWidth="1"/>
    <col min="6113" max="6113" width="3.125" style="103" customWidth="1"/>
    <col min="6114" max="6114" width="14.375" style="103" customWidth="1"/>
    <col min="6115" max="6115" width="10.5" style="103" customWidth="1"/>
    <col min="6116" max="6117" width="5.125" style="103" customWidth="1"/>
    <col min="6118" max="6118" width="10.5" style="103" customWidth="1"/>
    <col min="6119" max="6119" width="4.875" style="103" customWidth="1"/>
    <col min="6120" max="6120" width="4.375" style="103" customWidth="1"/>
    <col min="6121" max="6121" width="8.75" style="103" customWidth="1"/>
    <col min="6122" max="6122" width="14.375" style="103" customWidth="1"/>
    <col min="6123" max="6123" width="3.125" style="103" customWidth="1"/>
    <col min="6124" max="6124" width="14.375" style="103" customWidth="1"/>
    <col min="6125" max="6125" width="10.5" style="103" customWidth="1"/>
    <col min="6126" max="6126" width="5.125" style="103" customWidth="1"/>
    <col min="6127" max="6127" width="5.25" style="103" customWidth="1"/>
    <col min="6128" max="6128" width="10.5" style="103" customWidth="1"/>
    <col min="6129" max="6129" width="2.5" style="103" customWidth="1"/>
    <col min="6130" max="6364" width="9" style="103"/>
    <col min="6365" max="6365" width="2.5" style="103" customWidth="1"/>
    <col min="6366" max="6366" width="4.375" style="103" customWidth="1"/>
    <col min="6367" max="6367" width="8.75" style="103" customWidth="1"/>
    <col min="6368" max="6368" width="14.375" style="103" customWidth="1"/>
    <col min="6369" max="6369" width="3.125" style="103" customWidth="1"/>
    <col min="6370" max="6370" width="14.375" style="103" customWidth="1"/>
    <col min="6371" max="6371" width="10.5" style="103" customWidth="1"/>
    <col min="6372" max="6373" width="5.125" style="103" customWidth="1"/>
    <col min="6374" max="6374" width="10.5" style="103" customWidth="1"/>
    <col min="6375" max="6375" width="4.875" style="103" customWidth="1"/>
    <col min="6376" max="6376" width="4.375" style="103" customWidth="1"/>
    <col min="6377" max="6377" width="8.75" style="103" customWidth="1"/>
    <col min="6378" max="6378" width="14.375" style="103" customWidth="1"/>
    <col min="6379" max="6379" width="3.125" style="103" customWidth="1"/>
    <col min="6380" max="6380" width="14.375" style="103" customWidth="1"/>
    <col min="6381" max="6381" width="10.5" style="103" customWidth="1"/>
    <col min="6382" max="6382" width="5.125" style="103" customWidth="1"/>
    <col min="6383" max="6383" width="5.25" style="103" customWidth="1"/>
    <col min="6384" max="6384" width="10.5" style="103" customWidth="1"/>
    <col min="6385" max="6385" width="2.5" style="103" customWidth="1"/>
    <col min="6386" max="6620" width="9" style="103"/>
    <col min="6621" max="6621" width="2.5" style="103" customWidth="1"/>
    <col min="6622" max="6622" width="4.375" style="103" customWidth="1"/>
    <col min="6623" max="6623" width="8.75" style="103" customWidth="1"/>
    <col min="6624" max="6624" width="14.375" style="103" customWidth="1"/>
    <col min="6625" max="6625" width="3.125" style="103" customWidth="1"/>
    <col min="6626" max="6626" width="14.375" style="103" customWidth="1"/>
    <col min="6627" max="6627" width="10.5" style="103" customWidth="1"/>
    <col min="6628" max="6629" width="5.125" style="103" customWidth="1"/>
    <col min="6630" max="6630" width="10.5" style="103" customWidth="1"/>
    <col min="6631" max="6631" width="4.875" style="103" customWidth="1"/>
    <col min="6632" max="6632" width="4.375" style="103" customWidth="1"/>
    <col min="6633" max="6633" width="8.75" style="103" customWidth="1"/>
    <col min="6634" max="6634" width="14.375" style="103" customWidth="1"/>
    <col min="6635" max="6635" width="3.125" style="103" customWidth="1"/>
    <col min="6636" max="6636" width="14.375" style="103" customWidth="1"/>
    <col min="6637" max="6637" width="10.5" style="103" customWidth="1"/>
    <col min="6638" max="6638" width="5.125" style="103" customWidth="1"/>
    <col min="6639" max="6639" width="5.25" style="103" customWidth="1"/>
    <col min="6640" max="6640" width="10.5" style="103" customWidth="1"/>
    <col min="6641" max="6641" width="2.5" style="103" customWidth="1"/>
    <col min="6642" max="6876" width="9" style="103"/>
    <col min="6877" max="6877" width="2.5" style="103" customWidth="1"/>
    <col min="6878" max="6878" width="4.375" style="103" customWidth="1"/>
    <col min="6879" max="6879" width="8.75" style="103" customWidth="1"/>
    <col min="6880" max="6880" width="14.375" style="103" customWidth="1"/>
    <col min="6881" max="6881" width="3.125" style="103" customWidth="1"/>
    <col min="6882" max="6882" width="14.375" style="103" customWidth="1"/>
    <col min="6883" max="6883" width="10.5" style="103" customWidth="1"/>
    <col min="6884" max="6885" width="5.125" style="103" customWidth="1"/>
    <col min="6886" max="6886" width="10.5" style="103" customWidth="1"/>
    <col min="6887" max="6887" width="4.875" style="103" customWidth="1"/>
    <col min="6888" max="6888" width="4.375" style="103" customWidth="1"/>
    <col min="6889" max="6889" width="8.75" style="103" customWidth="1"/>
    <col min="6890" max="6890" width="14.375" style="103" customWidth="1"/>
    <col min="6891" max="6891" width="3.125" style="103" customWidth="1"/>
    <col min="6892" max="6892" width="14.375" style="103" customWidth="1"/>
    <col min="6893" max="6893" width="10.5" style="103" customWidth="1"/>
    <col min="6894" max="6894" width="5.125" style="103" customWidth="1"/>
    <col min="6895" max="6895" width="5.25" style="103" customWidth="1"/>
    <col min="6896" max="6896" width="10.5" style="103" customWidth="1"/>
    <col min="6897" max="6897" width="2.5" style="103" customWidth="1"/>
    <col min="6898" max="7132" width="9" style="103"/>
    <col min="7133" max="7133" width="2.5" style="103" customWidth="1"/>
    <col min="7134" max="7134" width="4.375" style="103" customWidth="1"/>
    <col min="7135" max="7135" width="8.75" style="103" customWidth="1"/>
    <col min="7136" max="7136" width="14.375" style="103" customWidth="1"/>
    <col min="7137" max="7137" width="3.125" style="103" customWidth="1"/>
    <col min="7138" max="7138" width="14.375" style="103" customWidth="1"/>
    <col min="7139" max="7139" width="10.5" style="103" customWidth="1"/>
    <col min="7140" max="7141" width="5.125" style="103" customWidth="1"/>
    <col min="7142" max="7142" width="10.5" style="103" customWidth="1"/>
    <col min="7143" max="7143" width="4.875" style="103" customWidth="1"/>
    <col min="7144" max="7144" width="4.375" style="103" customWidth="1"/>
    <col min="7145" max="7145" width="8.75" style="103" customWidth="1"/>
    <col min="7146" max="7146" width="14.375" style="103" customWidth="1"/>
    <col min="7147" max="7147" width="3.125" style="103" customWidth="1"/>
    <col min="7148" max="7148" width="14.375" style="103" customWidth="1"/>
    <col min="7149" max="7149" width="10.5" style="103" customWidth="1"/>
    <col min="7150" max="7150" width="5.125" style="103" customWidth="1"/>
    <col min="7151" max="7151" width="5.25" style="103" customWidth="1"/>
    <col min="7152" max="7152" width="10.5" style="103" customWidth="1"/>
    <col min="7153" max="7153" width="2.5" style="103" customWidth="1"/>
    <col min="7154" max="7388" width="9" style="103"/>
    <col min="7389" max="7389" width="2.5" style="103" customWidth="1"/>
    <col min="7390" max="7390" width="4.375" style="103" customWidth="1"/>
    <col min="7391" max="7391" width="8.75" style="103" customWidth="1"/>
    <col min="7392" max="7392" width="14.375" style="103" customWidth="1"/>
    <col min="7393" max="7393" width="3.125" style="103" customWidth="1"/>
    <col min="7394" max="7394" width="14.375" style="103" customWidth="1"/>
    <col min="7395" max="7395" width="10.5" style="103" customWidth="1"/>
    <col min="7396" max="7397" width="5.125" style="103" customWidth="1"/>
    <col min="7398" max="7398" width="10.5" style="103" customWidth="1"/>
    <col min="7399" max="7399" width="4.875" style="103" customWidth="1"/>
    <col min="7400" max="7400" width="4.375" style="103" customWidth="1"/>
    <col min="7401" max="7401" width="8.75" style="103" customWidth="1"/>
    <col min="7402" max="7402" width="14.375" style="103" customWidth="1"/>
    <col min="7403" max="7403" width="3.125" style="103" customWidth="1"/>
    <col min="7404" max="7404" width="14.375" style="103" customWidth="1"/>
    <col min="7405" max="7405" width="10.5" style="103" customWidth="1"/>
    <col min="7406" max="7406" width="5.125" style="103" customWidth="1"/>
    <col min="7407" max="7407" width="5.25" style="103" customWidth="1"/>
    <col min="7408" max="7408" width="10.5" style="103" customWidth="1"/>
    <col min="7409" max="7409" width="2.5" style="103" customWidth="1"/>
    <col min="7410" max="7644" width="9" style="103"/>
    <col min="7645" max="7645" width="2.5" style="103" customWidth="1"/>
    <col min="7646" max="7646" width="4.375" style="103" customWidth="1"/>
    <col min="7647" max="7647" width="8.75" style="103" customWidth="1"/>
    <col min="7648" max="7648" width="14.375" style="103" customWidth="1"/>
    <col min="7649" max="7649" width="3.125" style="103" customWidth="1"/>
    <col min="7650" max="7650" width="14.375" style="103" customWidth="1"/>
    <col min="7651" max="7651" width="10.5" style="103" customWidth="1"/>
    <col min="7652" max="7653" width="5.125" style="103" customWidth="1"/>
    <col min="7654" max="7654" width="10.5" style="103" customWidth="1"/>
    <col min="7655" max="7655" width="4.875" style="103" customWidth="1"/>
    <col min="7656" max="7656" width="4.375" style="103" customWidth="1"/>
    <col min="7657" max="7657" width="8.75" style="103" customWidth="1"/>
    <col min="7658" max="7658" width="14.375" style="103" customWidth="1"/>
    <col min="7659" max="7659" width="3.125" style="103" customWidth="1"/>
    <col min="7660" max="7660" width="14.375" style="103" customWidth="1"/>
    <col min="7661" max="7661" width="10.5" style="103" customWidth="1"/>
    <col min="7662" max="7662" width="5.125" style="103" customWidth="1"/>
    <col min="7663" max="7663" width="5.25" style="103" customWidth="1"/>
    <col min="7664" max="7664" width="10.5" style="103" customWidth="1"/>
    <col min="7665" max="7665" width="2.5" style="103" customWidth="1"/>
    <col min="7666" max="7900" width="9" style="103"/>
    <col min="7901" max="7901" width="2.5" style="103" customWidth="1"/>
    <col min="7902" max="7902" width="4.375" style="103" customWidth="1"/>
    <col min="7903" max="7903" width="8.75" style="103" customWidth="1"/>
    <col min="7904" max="7904" width="14.375" style="103" customWidth="1"/>
    <col min="7905" max="7905" width="3.125" style="103" customWidth="1"/>
    <col min="7906" max="7906" width="14.375" style="103" customWidth="1"/>
    <col min="7907" max="7907" width="10.5" style="103" customWidth="1"/>
    <col min="7908" max="7909" width="5.125" style="103" customWidth="1"/>
    <col min="7910" max="7910" width="10.5" style="103" customWidth="1"/>
    <col min="7911" max="7911" width="4.875" style="103" customWidth="1"/>
    <col min="7912" max="7912" width="4.375" style="103" customWidth="1"/>
    <col min="7913" max="7913" width="8.75" style="103" customWidth="1"/>
    <col min="7914" max="7914" width="14.375" style="103" customWidth="1"/>
    <col min="7915" max="7915" width="3.125" style="103" customWidth="1"/>
    <col min="7916" max="7916" width="14.375" style="103" customWidth="1"/>
    <col min="7917" max="7917" width="10.5" style="103" customWidth="1"/>
    <col min="7918" max="7918" width="5.125" style="103" customWidth="1"/>
    <col min="7919" max="7919" width="5.25" style="103" customWidth="1"/>
    <col min="7920" max="7920" width="10.5" style="103" customWidth="1"/>
    <col min="7921" max="7921" width="2.5" style="103" customWidth="1"/>
    <col min="7922" max="8156" width="9" style="103"/>
    <col min="8157" max="8157" width="2.5" style="103" customWidth="1"/>
    <col min="8158" max="8158" width="4.375" style="103" customWidth="1"/>
    <col min="8159" max="8159" width="8.75" style="103" customWidth="1"/>
    <col min="8160" max="8160" width="14.375" style="103" customWidth="1"/>
    <col min="8161" max="8161" width="3.125" style="103" customWidth="1"/>
    <col min="8162" max="8162" width="14.375" style="103" customWidth="1"/>
    <col min="8163" max="8163" width="10.5" style="103" customWidth="1"/>
    <col min="8164" max="8165" width="5.125" style="103" customWidth="1"/>
    <col min="8166" max="8166" width="10.5" style="103" customWidth="1"/>
    <col min="8167" max="8167" width="4.875" style="103" customWidth="1"/>
    <col min="8168" max="8168" width="4.375" style="103" customWidth="1"/>
    <col min="8169" max="8169" width="8.75" style="103" customWidth="1"/>
    <col min="8170" max="8170" width="14.375" style="103" customWidth="1"/>
    <col min="8171" max="8171" width="3.125" style="103" customWidth="1"/>
    <col min="8172" max="8172" width="14.375" style="103" customWidth="1"/>
    <col min="8173" max="8173" width="10.5" style="103" customWidth="1"/>
    <col min="8174" max="8174" width="5.125" style="103" customWidth="1"/>
    <col min="8175" max="8175" width="5.25" style="103" customWidth="1"/>
    <col min="8176" max="8176" width="10.5" style="103" customWidth="1"/>
    <col min="8177" max="8177" width="2.5" style="103" customWidth="1"/>
    <col min="8178" max="8412" width="9" style="103"/>
    <col min="8413" max="8413" width="2.5" style="103" customWidth="1"/>
    <col min="8414" max="8414" width="4.375" style="103" customWidth="1"/>
    <col min="8415" max="8415" width="8.75" style="103" customWidth="1"/>
    <col min="8416" max="8416" width="14.375" style="103" customWidth="1"/>
    <col min="8417" max="8417" width="3.125" style="103" customWidth="1"/>
    <col min="8418" max="8418" width="14.375" style="103" customWidth="1"/>
    <col min="8419" max="8419" width="10.5" style="103" customWidth="1"/>
    <col min="8420" max="8421" width="5.125" style="103" customWidth="1"/>
    <col min="8422" max="8422" width="10.5" style="103" customWidth="1"/>
    <col min="8423" max="8423" width="4.875" style="103" customWidth="1"/>
    <col min="8424" max="8424" width="4.375" style="103" customWidth="1"/>
    <col min="8425" max="8425" width="8.75" style="103" customWidth="1"/>
    <col min="8426" max="8426" width="14.375" style="103" customWidth="1"/>
    <col min="8427" max="8427" width="3.125" style="103" customWidth="1"/>
    <col min="8428" max="8428" width="14.375" style="103" customWidth="1"/>
    <col min="8429" max="8429" width="10.5" style="103" customWidth="1"/>
    <col min="8430" max="8430" width="5.125" style="103" customWidth="1"/>
    <col min="8431" max="8431" width="5.25" style="103" customWidth="1"/>
    <col min="8432" max="8432" width="10.5" style="103" customWidth="1"/>
    <col min="8433" max="8433" width="2.5" style="103" customWidth="1"/>
    <col min="8434" max="8668" width="9" style="103"/>
    <col min="8669" max="8669" width="2.5" style="103" customWidth="1"/>
    <col min="8670" max="8670" width="4.375" style="103" customWidth="1"/>
    <col min="8671" max="8671" width="8.75" style="103" customWidth="1"/>
    <col min="8672" max="8672" width="14.375" style="103" customWidth="1"/>
    <col min="8673" max="8673" width="3.125" style="103" customWidth="1"/>
    <col min="8674" max="8674" width="14.375" style="103" customWidth="1"/>
    <col min="8675" max="8675" width="10.5" style="103" customWidth="1"/>
    <col min="8676" max="8677" width="5.125" style="103" customWidth="1"/>
    <col min="8678" max="8678" width="10.5" style="103" customWidth="1"/>
    <col min="8679" max="8679" width="4.875" style="103" customWidth="1"/>
    <col min="8680" max="8680" width="4.375" style="103" customWidth="1"/>
    <col min="8681" max="8681" width="8.75" style="103" customWidth="1"/>
    <col min="8682" max="8682" width="14.375" style="103" customWidth="1"/>
    <col min="8683" max="8683" width="3.125" style="103" customWidth="1"/>
    <col min="8684" max="8684" width="14.375" style="103" customWidth="1"/>
    <col min="8685" max="8685" width="10.5" style="103" customWidth="1"/>
    <col min="8686" max="8686" width="5.125" style="103" customWidth="1"/>
    <col min="8687" max="8687" width="5.25" style="103" customWidth="1"/>
    <col min="8688" max="8688" width="10.5" style="103" customWidth="1"/>
    <col min="8689" max="8689" width="2.5" style="103" customWidth="1"/>
    <col min="8690" max="8924" width="9" style="103"/>
    <col min="8925" max="8925" width="2.5" style="103" customWidth="1"/>
    <col min="8926" max="8926" width="4.375" style="103" customWidth="1"/>
    <col min="8927" max="8927" width="8.75" style="103" customWidth="1"/>
    <col min="8928" max="8928" width="14.375" style="103" customWidth="1"/>
    <col min="8929" max="8929" width="3.125" style="103" customWidth="1"/>
    <col min="8930" max="8930" width="14.375" style="103" customWidth="1"/>
    <col min="8931" max="8931" width="10.5" style="103" customWidth="1"/>
    <col min="8932" max="8933" width="5.125" style="103" customWidth="1"/>
    <col min="8934" max="8934" width="10.5" style="103" customWidth="1"/>
    <col min="8935" max="8935" width="4.875" style="103" customWidth="1"/>
    <col min="8936" max="8936" width="4.375" style="103" customWidth="1"/>
    <col min="8937" max="8937" width="8.75" style="103" customWidth="1"/>
    <col min="8938" max="8938" width="14.375" style="103" customWidth="1"/>
    <col min="8939" max="8939" width="3.125" style="103" customWidth="1"/>
    <col min="8940" max="8940" width="14.375" style="103" customWidth="1"/>
    <col min="8941" max="8941" width="10.5" style="103" customWidth="1"/>
    <col min="8942" max="8942" width="5.125" style="103" customWidth="1"/>
    <col min="8943" max="8943" width="5.25" style="103" customWidth="1"/>
    <col min="8944" max="8944" width="10.5" style="103" customWidth="1"/>
    <col min="8945" max="8945" width="2.5" style="103" customWidth="1"/>
    <col min="8946" max="9180" width="9" style="103"/>
    <col min="9181" max="9181" width="2.5" style="103" customWidth="1"/>
    <col min="9182" max="9182" width="4.375" style="103" customWidth="1"/>
    <col min="9183" max="9183" width="8.75" style="103" customWidth="1"/>
    <col min="9184" max="9184" width="14.375" style="103" customWidth="1"/>
    <col min="9185" max="9185" width="3.125" style="103" customWidth="1"/>
    <col min="9186" max="9186" width="14.375" style="103" customWidth="1"/>
    <col min="9187" max="9187" width="10.5" style="103" customWidth="1"/>
    <col min="9188" max="9189" width="5.125" style="103" customWidth="1"/>
    <col min="9190" max="9190" width="10.5" style="103" customWidth="1"/>
    <col min="9191" max="9191" width="4.875" style="103" customWidth="1"/>
    <col min="9192" max="9192" width="4.375" style="103" customWidth="1"/>
    <col min="9193" max="9193" width="8.75" style="103" customWidth="1"/>
    <col min="9194" max="9194" width="14.375" style="103" customWidth="1"/>
    <col min="9195" max="9195" width="3.125" style="103" customWidth="1"/>
    <col min="9196" max="9196" width="14.375" style="103" customWidth="1"/>
    <col min="9197" max="9197" width="10.5" style="103" customWidth="1"/>
    <col min="9198" max="9198" width="5.125" style="103" customWidth="1"/>
    <col min="9199" max="9199" width="5.25" style="103" customWidth="1"/>
    <col min="9200" max="9200" width="10.5" style="103" customWidth="1"/>
    <col min="9201" max="9201" width="2.5" style="103" customWidth="1"/>
    <col min="9202" max="9436" width="9" style="103"/>
    <col min="9437" max="9437" width="2.5" style="103" customWidth="1"/>
    <col min="9438" max="9438" width="4.375" style="103" customWidth="1"/>
    <col min="9439" max="9439" width="8.75" style="103" customWidth="1"/>
    <col min="9440" max="9440" width="14.375" style="103" customWidth="1"/>
    <col min="9441" max="9441" width="3.125" style="103" customWidth="1"/>
    <col min="9442" max="9442" width="14.375" style="103" customWidth="1"/>
    <col min="9443" max="9443" width="10.5" style="103" customWidth="1"/>
    <col min="9444" max="9445" width="5.125" style="103" customWidth="1"/>
    <col min="9446" max="9446" width="10.5" style="103" customWidth="1"/>
    <col min="9447" max="9447" width="4.875" style="103" customWidth="1"/>
    <col min="9448" max="9448" width="4.375" style="103" customWidth="1"/>
    <col min="9449" max="9449" width="8.75" style="103" customWidth="1"/>
    <col min="9450" max="9450" width="14.375" style="103" customWidth="1"/>
    <col min="9451" max="9451" width="3.125" style="103" customWidth="1"/>
    <col min="9452" max="9452" width="14.375" style="103" customWidth="1"/>
    <col min="9453" max="9453" width="10.5" style="103" customWidth="1"/>
    <col min="9454" max="9454" width="5.125" style="103" customWidth="1"/>
    <col min="9455" max="9455" width="5.25" style="103" customWidth="1"/>
    <col min="9456" max="9456" width="10.5" style="103" customWidth="1"/>
    <col min="9457" max="9457" width="2.5" style="103" customWidth="1"/>
    <col min="9458" max="9692" width="9" style="103"/>
    <col min="9693" max="9693" width="2.5" style="103" customWidth="1"/>
    <col min="9694" max="9694" width="4.375" style="103" customWidth="1"/>
    <col min="9695" max="9695" width="8.75" style="103" customWidth="1"/>
    <col min="9696" max="9696" width="14.375" style="103" customWidth="1"/>
    <col min="9697" max="9697" width="3.125" style="103" customWidth="1"/>
    <col min="9698" max="9698" width="14.375" style="103" customWidth="1"/>
    <col min="9699" max="9699" width="10.5" style="103" customWidth="1"/>
    <col min="9700" max="9701" width="5.125" style="103" customWidth="1"/>
    <col min="9702" max="9702" width="10.5" style="103" customWidth="1"/>
    <col min="9703" max="9703" width="4.875" style="103" customWidth="1"/>
    <col min="9704" max="9704" width="4.375" style="103" customWidth="1"/>
    <col min="9705" max="9705" width="8.75" style="103" customWidth="1"/>
    <col min="9706" max="9706" width="14.375" style="103" customWidth="1"/>
    <col min="9707" max="9707" width="3.125" style="103" customWidth="1"/>
    <col min="9708" max="9708" width="14.375" style="103" customWidth="1"/>
    <col min="9709" max="9709" width="10.5" style="103" customWidth="1"/>
    <col min="9710" max="9710" width="5.125" style="103" customWidth="1"/>
    <col min="9711" max="9711" width="5.25" style="103" customWidth="1"/>
    <col min="9712" max="9712" width="10.5" style="103" customWidth="1"/>
    <col min="9713" max="9713" width="2.5" style="103" customWidth="1"/>
    <col min="9714" max="9948" width="9" style="103"/>
    <col min="9949" max="9949" width="2.5" style="103" customWidth="1"/>
    <col min="9950" max="9950" width="4.375" style="103" customWidth="1"/>
    <col min="9951" max="9951" width="8.75" style="103" customWidth="1"/>
    <col min="9952" max="9952" width="14.375" style="103" customWidth="1"/>
    <col min="9953" max="9953" width="3.125" style="103" customWidth="1"/>
    <col min="9954" max="9954" width="14.375" style="103" customWidth="1"/>
    <col min="9955" max="9955" width="10.5" style="103" customWidth="1"/>
    <col min="9956" max="9957" width="5.125" style="103" customWidth="1"/>
    <col min="9958" max="9958" width="10.5" style="103" customWidth="1"/>
    <col min="9959" max="9959" width="4.875" style="103" customWidth="1"/>
    <col min="9960" max="9960" width="4.375" style="103" customWidth="1"/>
    <col min="9961" max="9961" width="8.75" style="103" customWidth="1"/>
    <col min="9962" max="9962" width="14.375" style="103" customWidth="1"/>
    <col min="9963" max="9963" width="3.125" style="103" customWidth="1"/>
    <col min="9964" max="9964" width="14.375" style="103" customWidth="1"/>
    <col min="9965" max="9965" width="10.5" style="103" customWidth="1"/>
    <col min="9966" max="9966" width="5.125" style="103" customWidth="1"/>
    <col min="9967" max="9967" width="5.25" style="103" customWidth="1"/>
    <col min="9968" max="9968" width="10.5" style="103" customWidth="1"/>
    <col min="9969" max="9969" width="2.5" style="103" customWidth="1"/>
    <col min="9970" max="10204" width="9" style="103"/>
    <col min="10205" max="10205" width="2.5" style="103" customWidth="1"/>
    <col min="10206" max="10206" width="4.375" style="103" customWidth="1"/>
    <col min="10207" max="10207" width="8.75" style="103" customWidth="1"/>
    <col min="10208" max="10208" width="14.375" style="103" customWidth="1"/>
    <col min="10209" max="10209" width="3.125" style="103" customWidth="1"/>
    <col min="10210" max="10210" width="14.375" style="103" customWidth="1"/>
    <col min="10211" max="10211" width="10.5" style="103" customWidth="1"/>
    <col min="10212" max="10213" width="5.125" style="103" customWidth="1"/>
    <col min="10214" max="10214" width="10.5" style="103" customWidth="1"/>
    <col min="10215" max="10215" width="4.875" style="103" customWidth="1"/>
    <col min="10216" max="10216" width="4.375" style="103" customWidth="1"/>
    <col min="10217" max="10217" width="8.75" style="103" customWidth="1"/>
    <col min="10218" max="10218" width="14.375" style="103" customWidth="1"/>
    <col min="10219" max="10219" width="3.125" style="103" customWidth="1"/>
    <col min="10220" max="10220" width="14.375" style="103" customWidth="1"/>
    <col min="10221" max="10221" width="10.5" style="103" customWidth="1"/>
    <col min="10222" max="10222" width="5.125" style="103" customWidth="1"/>
    <col min="10223" max="10223" width="5.25" style="103" customWidth="1"/>
    <col min="10224" max="10224" width="10.5" style="103" customWidth="1"/>
    <col min="10225" max="10225" width="2.5" style="103" customWidth="1"/>
    <col min="10226" max="10460" width="9" style="103"/>
    <col min="10461" max="10461" width="2.5" style="103" customWidth="1"/>
    <col min="10462" max="10462" width="4.375" style="103" customWidth="1"/>
    <col min="10463" max="10463" width="8.75" style="103" customWidth="1"/>
    <col min="10464" max="10464" width="14.375" style="103" customWidth="1"/>
    <col min="10465" max="10465" width="3.125" style="103" customWidth="1"/>
    <col min="10466" max="10466" width="14.375" style="103" customWidth="1"/>
    <col min="10467" max="10467" width="10.5" style="103" customWidth="1"/>
    <col min="10468" max="10469" width="5.125" style="103" customWidth="1"/>
    <col min="10470" max="10470" width="10.5" style="103" customWidth="1"/>
    <col min="10471" max="10471" width="4.875" style="103" customWidth="1"/>
    <col min="10472" max="10472" width="4.375" style="103" customWidth="1"/>
    <col min="10473" max="10473" width="8.75" style="103" customWidth="1"/>
    <col min="10474" max="10474" width="14.375" style="103" customWidth="1"/>
    <col min="10475" max="10475" width="3.125" style="103" customWidth="1"/>
    <col min="10476" max="10476" width="14.375" style="103" customWidth="1"/>
    <col min="10477" max="10477" width="10.5" style="103" customWidth="1"/>
    <col min="10478" max="10478" width="5.125" style="103" customWidth="1"/>
    <col min="10479" max="10479" width="5.25" style="103" customWidth="1"/>
    <col min="10480" max="10480" width="10.5" style="103" customWidth="1"/>
    <col min="10481" max="10481" width="2.5" style="103" customWidth="1"/>
    <col min="10482" max="10716" width="9" style="103"/>
    <col min="10717" max="10717" width="2.5" style="103" customWidth="1"/>
    <col min="10718" max="10718" width="4.375" style="103" customWidth="1"/>
    <col min="10719" max="10719" width="8.75" style="103" customWidth="1"/>
    <col min="10720" max="10720" width="14.375" style="103" customWidth="1"/>
    <col min="10721" max="10721" width="3.125" style="103" customWidth="1"/>
    <col min="10722" max="10722" width="14.375" style="103" customWidth="1"/>
    <col min="10723" max="10723" width="10.5" style="103" customWidth="1"/>
    <col min="10724" max="10725" width="5.125" style="103" customWidth="1"/>
    <col min="10726" max="10726" width="10.5" style="103" customWidth="1"/>
    <col min="10727" max="10727" width="4.875" style="103" customWidth="1"/>
    <col min="10728" max="10728" width="4.375" style="103" customWidth="1"/>
    <col min="10729" max="10729" width="8.75" style="103" customWidth="1"/>
    <col min="10730" max="10730" width="14.375" style="103" customWidth="1"/>
    <col min="10731" max="10731" width="3.125" style="103" customWidth="1"/>
    <col min="10732" max="10732" width="14.375" style="103" customWidth="1"/>
    <col min="10733" max="10733" width="10.5" style="103" customWidth="1"/>
    <col min="10734" max="10734" width="5.125" style="103" customWidth="1"/>
    <col min="10735" max="10735" width="5.25" style="103" customWidth="1"/>
    <col min="10736" max="10736" width="10.5" style="103" customWidth="1"/>
    <col min="10737" max="10737" width="2.5" style="103" customWidth="1"/>
    <col min="10738" max="10972" width="9" style="103"/>
    <col min="10973" max="10973" width="2.5" style="103" customWidth="1"/>
    <col min="10974" max="10974" width="4.375" style="103" customWidth="1"/>
    <col min="10975" max="10975" width="8.75" style="103" customWidth="1"/>
    <col min="10976" max="10976" width="14.375" style="103" customWidth="1"/>
    <col min="10977" max="10977" width="3.125" style="103" customWidth="1"/>
    <col min="10978" max="10978" width="14.375" style="103" customWidth="1"/>
    <col min="10979" max="10979" width="10.5" style="103" customWidth="1"/>
    <col min="10980" max="10981" width="5.125" style="103" customWidth="1"/>
    <col min="10982" max="10982" width="10.5" style="103" customWidth="1"/>
    <col min="10983" max="10983" width="4.875" style="103" customWidth="1"/>
    <col min="10984" max="10984" width="4.375" style="103" customWidth="1"/>
    <col min="10985" max="10985" width="8.75" style="103" customWidth="1"/>
    <col min="10986" max="10986" width="14.375" style="103" customWidth="1"/>
    <col min="10987" max="10987" width="3.125" style="103" customWidth="1"/>
    <col min="10988" max="10988" width="14.375" style="103" customWidth="1"/>
    <col min="10989" max="10989" width="10.5" style="103" customWidth="1"/>
    <col min="10990" max="10990" width="5.125" style="103" customWidth="1"/>
    <col min="10991" max="10991" width="5.25" style="103" customWidth="1"/>
    <col min="10992" max="10992" width="10.5" style="103" customWidth="1"/>
    <col min="10993" max="10993" width="2.5" style="103" customWidth="1"/>
    <col min="10994" max="11228" width="9" style="103"/>
    <col min="11229" max="11229" width="2.5" style="103" customWidth="1"/>
    <col min="11230" max="11230" width="4.375" style="103" customWidth="1"/>
    <col min="11231" max="11231" width="8.75" style="103" customWidth="1"/>
    <col min="11232" max="11232" width="14.375" style="103" customWidth="1"/>
    <col min="11233" max="11233" width="3.125" style="103" customWidth="1"/>
    <col min="11234" max="11234" width="14.375" style="103" customWidth="1"/>
    <col min="11235" max="11235" width="10.5" style="103" customWidth="1"/>
    <col min="11236" max="11237" width="5.125" style="103" customWidth="1"/>
    <col min="11238" max="11238" width="10.5" style="103" customWidth="1"/>
    <col min="11239" max="11239" width="4.875" style="103" customWidth="1"/>
    <col min="11240" max="11240" width="4.375" style="103" customWidth="1"/>
    <col min="11241" max="11241" width="8.75" style="103" customWidth="1"/>
    <col min="11242" max="11242" width="14.375" style="103" customWidth="1"/>
    <col min="11243" max="11243" width="3.125" style="103" customWidth="1"/>
    <col min="11244" max="11244" width="14.375" style="103" customWidth="1"/>
    <col min="11245" max="11245" width="10.5" style="103" customWidth="1"/>
    <col min="11246" max="11246" width="5.125" style="103" customWidth="1"/>
    <col min="11247" max="11247" width="5.25" style="103" customWidth="1"/>
    <col min="11248" max="11248" width="10.5" style="103" customWidth="1"/>
    <col min="11249" max="11249" width="2.5" style="103" customWidth="1"/>
    <col min="11250" max="11484" width="9" style="103"/>
    <col min="11485" max="11485" width="2.5" style="103" customWidth="1"/>
    <col min="11486" max="11486" width="4.375" style="103" customWidth="1"/>
    <col min="11487" max="11487" width="8.75" style="103" customWidth="1"/>
    <col min="11488" max="11488" width="14.375" style="103" customWidth="1"/>
    <col min="11489" max="11489" width="3.125" style="103" customWidth="1"/>
    <col min="11490" max="11490" width="14.375" style="103" customWidth="1"/>
    <col min="11491" max="11491" width="10.5" style="103" customWidth="1"/>
    <col min="11492" max="11493" width="5.125" style="103" customWidth="1"/>
    <col min="11494" max="11494" width="10.5" style="103" customWidth="1"/>
    <col min="11495" max="11495" width="4.875" style="103" customWidth="1"/>
    <col min="11496" max="11496" width="4.375" style="103" customWidth="1"/>
    <col min="11497" max="11497" width="8.75" style="103" customWidth="1"/>
    <col min="11498" max="11498" width="14.375" style="103" customWidth="1"/>
    <col min="11499" max="11499" width="3.125" style="103" customWidth="1"/>
    <col min="11500" max="11500" width="14.375" style="103" customWidth="1"/>
    <col min="11501" max="11501" width="10.5" style="103" customWidth="1"/>
    <col min="11502" max="11502" width="5.125" style="103" customWidth="1"/>
    <col min="11503" max="11503" width="5.25" style="103" customWidth="1"/>
    <col min="11504" max="11504" width="10.5" style="103" customWidth="1"/>
    <col min="11505" max="11505" width="2.5" style="103" customWidth="1"/>
    <col min="11506" max="11740" width="9" style="103"/>
    <col min="11741" max="11741" width="2.5" style="103" customWidth="1"/>
    <col min="11742" max="11742" width="4.375" style="103" customWidth="1"/>
    <col min="11743" max="11743" width="8.75" style="103" customWidth="1"/>
    <col min="11744" max="11744" width="14.375" style="103" customWidth="1"/>
    <col min="11745" max="11745" width="3.125" style="103" customWidth="1"/>
    <col min="11746" max="11746" width="14.375" style="103" customWidth="1"/>
    <col min="11747" max="11747" width="10.5" style="103" customWidth="1"/>
    <col min="11748" max="11749" width="5.125" style="103" customWidth="1"/>
    <col min="11750" max="11750" width="10.5" style="103" customWidth="1"/>
    <col min="11751" max="11751" width="4.875" style="103" customWidth="1"/>
    <col min="11752" max="11752" width="4.375" style="103" customWidth="1"/>
    <col min="11753" max="11753" width="8.75" style="103" customWidth="1"/>
    <col min="11754" max="11754" width="14.375" style="103" customWidth="1"/>
    <col min="11755" max="11755" width="3.125" style="103" customWidth="1"/>
    <col min="11756" max="11756" width="14.375" style="103" customWidth="1"/>
    <col min="11757" max="11757" width="10.5" style="103" customWidth="1"/>
    <col min="11758" max="11758" width="5.125" style="103" customWidth="1"/>
    <col min="11759" max="11759" width="5.25" style="103" customWidth="1"/>
    <col min="11760" max="11760" width="10.5" style="103" customWidth="1"/>
    <col min="11761" max="11761" width="2.5" style="103" customWidth="1"/>
    <col min="11762" max="11996" width="9" style="103"/>
    <col min="11997" max="11997" width="2.5" style="103" customWidth="1"/>
    <col min="11998" max="11998" width="4.375" style="103" customWidth="1"/>
    <col min="11999" max="11999" width="8.75" style="103" customWidth="1"/>
    <col min="12000" max="12000" width="14.375" style="103" customWidth="1"/>
    <col min="12001" max="12001" width="3.125" style="103" customWidth="1"/>
    <col min="12002" max="12002" width="14.375" style="103" customWidth="1"/>
    <col min="12003" max="12003" width="10.5" style="103" customWidth="1"/>
    <col min="12004" max="12005" width="5.125" style="103" customWidth="1"/>
    <col min="12006" max="12006" width="10.5" style="103" customWidth="1"/>
    <col min="12007" max="12007" width="4.875" style="103" customWidth="1"/>
    <col min="12008" max="12008" width="4.375" style="103" customWidth="1"/>
    <col min="12009" max="12009" width="8.75" style="103" customWidth="1"/>
    <col min="12010" max="12010" width="14.375" style="103" customWidth="1"/>
    <col min="12011" max="12011" width="3.125" style="103" customWidth="1"/>
    <col min="12012" max="12012" width="14.375" style="103" customWidth="1"/>
    <col min="12013" max="12013" width="10.5" style="103" customWidth="1"/>
    <col min="12014" max="12014" width="5.125" style="103" customWidth="1"/>
    <col min="12015" max="12015" width="5.25" style="103" customWidth="1"/>
    <col min="12016" max="12016" width="10.5" style="103" customWidth="1"/>
    <col min="12017" max="12017" width="2.5" style="103" customWidth="1"/>
    <col min="12018" max="12252" width="9" style="103"/>
    <col min="12253" max="12253" width="2.5" style="103" customWidth="1"/>
    <col min="12254" max="12254" width="4.375" style="103" customWidth="1"/>
    <col min="12255" max="12255" width="8.75" style="103" customWidth="1"/>
    <col min="12256" max="12256" width="14.375" style="103" customWidth="1"/>
    <col min="12257" max="12257" width="3.125" style="103" customWidth="1"/>
    <col min="12258" max="12258" width="14.375" style="103" customWidth="1"/>
    <col min="12259" max="12259" width="10.5" style="103" customWidth="1"/>
    <col min="12260" max="12261" width="5.125" style="103" customWidth="1"/>
    <col min="12262" max="12262" width="10.5" style="103" customWidth="1"/>
    <col min="12263" max="12263" width="4.875" style="103" customWidth="1"/>
    <col min="12264" max="12264" width="4.375" style="103" customWidth="1"/>
    <col min="12265" max="12265" width="8.75" style="103" customWidth="1"/>
    <col min="12266" max="12266" width="14.375" style="103" customWidth="1"/>
    <col min="12267" max="12267" width="3.125" style="103" customWidth="1"/>
    <col min="12268" max="12268" width="14.375" style="103" customWidth="1"/>
    <col min="12269" max="12269" width="10.5" style="103" customWidth="1"/>
    <col min="12270" max="12270" width="5.125" style="103" customWidth="1"/>
    <col min="12271" max="12271" width="5.25" style="103" customWidth="1"/>
    <col min="12272" max="12272" width="10.5" style="103" customWidth="1"/>
    <col min="12273" max="12273" width="2.5" style="103" customWidth="1"/>
    <col min="12274" max="12508" width="9" style="103"/>
    <col min="12509" max="12509" width="2.5" style="103" customWidth="1"/>
    <col min="12510" max="12510" width="4.375" style="103" customWidth="1"/>
    <col min="12511" max="12511" width="8.75" style="103" customWidth="1"/>
    <col min="12512" max="12512" width="14.375" style="103" customWidth="1"/>
    <col min="12513" max="12513" width="3.125" style="103" customWidth="1"/>
    <col min="12514" max="12514" width="14.375" style="103" customWidth="1"/>
    <col min="12515" max="12515" width="10.5" style="103" customWidth="1"/>
    <col min="12516" max="12517" width="5.125" style="103" customWidth="1"/>
    <col min="12518" max="12518" width="10.5" style="103" customWidth="1"/>
    <col min="12519" max="12519" width="4.875" style="103" customWidth="1"/>
    <col min="12520" max="12520" width="4.375" style="103" customWidth="1"/>
    <col min="12521" max="12521" width="8.75" style="103" customWidth="1"/>
    <col min="12522" max="12522" width="14.375" style="103" customWidth="1"/>
    <col min="12523" max="12523" width="3.125" style="103" customWidth="1"/>
    <col min="12524" max="12524" width="14.375" style="103" customWidth="1"/>
    <col min="12525" max="12525" width="10.5" style="103" customWidth="1"/>
    <col min="12526" max="12526" width="5.125" style="103" customWidth="1"/>
    <col min="12527" max="12527" width="5.25" style="103" customWidth="1"/>
    <col min="12528" max="12528" width="10.5" style="103" customWidth="1"/>
    <col min="12529" max="12529" width="2.5" style="103" customWidth="1"/>
    <col min="12530" max="12764" width="9" style="103"/>
    <col min="12765" max="12765" width="2.5" style="103" customWidth="1"/>
    <col min="12766" max="12766" width="4.375" style="103" customWidth="1"/>
    <col min="12767" max="12767" width="8.75" style="103" customWidth="1"/>
    <col min="12768" max="12768" width="14.375" style="103" customWidth="1"/>
    <col min="12769" max="12769" width="3.125" style="103" customWidth="1"/>
    <col min="12770" max="12770" width="14.375" style="103" customWidth="1"/>
    <col min="12771" max="12771" width="10.5" style="103" customWidth="1"/>
    <col min="12772" max="12773" width="5.125" style="103" customWidth="1"/>
    <col min="12774" max="12774" width="10.5" style="103" customWidth="1"/>
    <col min="12775" max="12775" width="4.875" style="103" customWidth="1"/>
    <col min="12776" max="12776" width="4.375" style="103" customWidth="1"/>
    <col min="12777" max="12777" width="8.75" style="103" customWidth="1"/>
    <col min="12778" max="12778" width="14.375" style="103" customWidth="1"/>
    <col min="12779" max="12779" width="3.125" style="103" customWidth="1"/>
    <col min="12780" max="12780" width="14.375" style="103" customWidth="1"/>
    <col min="12781" max="12781" width="10.5" style="103" customWidth="1"/>
    <col min="12782" max="12782" width="5.125" style="103" customWidth="1"/>
    <col min="12783" max="12783" width="5.25" style="103" customWidth="1"/>
    <col min="12784" max="12784" width="10.5" style="103" customWidth="1"/>
    <col min="12785" max="12785" width="2.5" style="103" customWidth="1"/>
    <col min="12786" max="13020" width="9" style="103"/>
    <col min="13021" max="13021" width="2.5" style="103" customWidth="1"/>
    <col min="13022" max="13022" width="4.375" style="103" customWidth="1"/>
    <col min="13023" max="13023" width="8.75" style="103" customWidth="1"/>
    <col min="13024" max="13024" width="14.375" style="103" customWidth="1"/>
    <col min="13025" max="13025" width="3.125" style="103" customWidth="1"/>
    <col min="13026" max="13026" width="14.375" style="103" customWidth="1"/>
    <col min="13027" max="13027" width="10.5" style="103" customWidth="1"/>
    <col min="13028" max="13029" width="5.125" style="103" customWidth="1"/>
    <col min="13030" max="13030" width="10.5" style="103" customWidth="1"/>
    <col min="13031" max="13031" width="4.875" style="103" customWidth="1"/>
    <col min="13032" max="13032" width="4.375" style="103" customWidth="1"/>
    <col min="13033" max="13033" width="8.75" style="103" customWidth="1"/>
    <col min="13034" max="13034" width="14.375" style="103" customWidth="1"/>
    <col min="13035" max="13035" width="3.125" style="103" customWidth="1"/>
    <col min="13036" max="13036" width="14.375" style="103" customWidth="1"/>
    <col min="13037" max="13037" width="10.5" style="103" customWidth="1"/>
    <col min="13038" max="13038" width="5.125" style="103" customWidth="1"/>
    <col min="13039" max="13039" width="5.25" style="103" customWidth="1"/>
    <col min="13040" max="13040" width="10.5" style="103" customWidth="1"/>
    <col min="13041" max="13041" width="2.5" style="103" customWidth="1"/>
    <col min="13042" max="13276" width="9" style="103"/>
    <col min="13277" max="13277" width="2.5" style="103" customWidth="1"/>
    <col min="13278" max="13278" width="4.375" style="103" customWidth="1"/>
    <col min="13279" max="13279" width="8.75" style="103" customWidth="1"/>
    <col min="13280" max="13280" width="14.375" style="103" customWidth="1"/>
    <col min="13281" max="13281" width="3.125" style="103" customWidth="1"/>
    <col min="13282" max="13282" width="14.375" style="103" customWidth="1"/>
    <col min="13283" max="13283" width="10.5" style="103" customWidth="1"/>
    <col min="13284" max="13285" width="5.125" style="103" customWidth="1"/>
    <col min="13286" max="13286" width="10.5" style="103" customWidth="1"/>
    <col min="13287" max="13287" width="4.875" style="103" customWidth="1"/>
    <col min="13288" max="13288" width="4.375" style="103" customWidth="1"/>
    <col min="13289" max="13289" width="8.75" style="103" customWidth="1"/>
    <col min="13290" max="13290" width="14.375" style="103" customWidth="1"/>
    <col min="13291" max="13291" width="3.125" style="103" customWidth="1"/>
    <col min="13292" max="13292" width="14.375" style="103" customWidth="1"/>
    <col min="13293" max="13293" width="10.5" style="103" customWidth="1"/>
    <col min="13294" max="13294" width="5.125" style="103" customWidth="1"/>
    <col min="13295" max="13295" width="5.25" style="103" customWidth="1"/>
    <col min="13296" max="13296" width="10.5" style="103" customWidth="1"/>
    <col min="13297" max="13297" width="2.5" style="103" customWidth="1"/>
    <col min="13298" max="13532" width="9" style="103"/>
    <col min="13533" max="13533" width="2.5" style="103" customWidth="1"/>
    <col min="13534" max="13534" width="4.375" style="103" customWidth="1"/>
    <col min="13535" max="13535" width="8.75" style="103" customWidth="1"/>
    <col min="13536" max="13536" width="14.375" style="103" customWidth="1"/>
    <col min="13537" max="13537" width="3.125" style="103" customWidth="1"/>
    <col min="13538" max="13538" width="14.375" style="103" customWidth="1"/>
    <col min="13539" max="13539" width="10.5" style="103" customWidth="1"/>
    <col min="13540" max="13541" width="5.125" style="103" customWidth="1"/>
    <col min="13542" max="13542" width="10.5" style="103" customWidth="1"/>
    <col min="13543" max="13543" width="4.875" style="103" customWidth="1"/>
    <col min="13544" max="13544" width="4.375" style="103" customWidth="1"/>
    <col min="13545" max="13545" width="8.75" style="103" customWidth="1"/>
    <col min="13546" max="13546" width="14.375" style="103" customWidth="1"/>
    <col min="13547" max="13547" width="3.125" style="103" customWidth="1"/>
    <col min="13548" max="13548" width="14.375" style="103" customWidth="1"/>
    <col min="13549" max="13549" width="10.5" style="103" customWidth="1"/>
    <col min="13550" max="13550" width="5.125" style="103" customWidth="1"/>
    <col min="13551" max="13551" width="5.25" style="103" customWidth="1"/>
    <col min="13552" max="13552" width="10.5" style="103" customWidth="1"/>
    <col min="13553" max="13553" width="2.5" style="103" customWidth="1"/>
    <col min="13554" max="13788" width="9" style="103"/>
    <col min="13789" max="13789" width="2.5" style="103" customWidth="1"/>
    <col min="13790" max="13790" width="4.375" style="103" customWidth="1"/>
    <col min="13791" max="13791" width="8.75" style="103" customWidth="1"/>
    <col min="13792" max="13792" width="14.375" style="103" customWidth="1"/>
    <col min="13793" max="13793" width="3.125" style="103" customWidth="1"/>
    <col min="13794" max="13794" width="14.375" style="103" customWidth="1"/>
    <col min="13795" max="13795" width="10.5" style="103" customWidth="1"/>
    <col min="13796" max="13797" width="5.125" style="103" customWidth="1"/>
    <col min="13798" max="13798" width="10.5" style="103" customWidth="1"/>
    <col min="13799" max="13799" width="4.875" style="103" customWidth="1"/>
    <col min="13800" max="13800" width="4.375" style="103" customWidth="1"/>
    <col min="13801" max="13801" width="8.75" style="103" customWidth="1"/>
    <col min="13802" max="13802" width="14.375" style="103" customWidth="1"/>
    <col min="13803" max="13803" width="3.125" style="103" customWidth="1"/>
    <col min="13804" max="13804" width="14.375" style="103" customWidth="1"/>
    <col min="13805" max="13805" width="10.5" style="103" customWidth="1"/>
    <col min="13806" max="13806" width="5.125" style="103" customWidth="1"/>
    <col min="13807" max="13807" width="5.25" style="103" customWidth="1"/>
    <col min="13808" max="13808" width="10.5" style="103" customWidth="1"/>
    <col min="13809" max="13809" width="2.5" style="103" customWidth="1"/>
    <col min="13810" max="14044" width="9" style="103"/>
    <col min="14045" max="14045" width="2.5" style="103" customWidth="1"/>
    <col min="14046" max="14046" width="4.375" style="103" customWidth="1"/>
    <col min="14047" max="14047" width="8.75" style="103" customWidth="1"/>
    <col min="14048" max="14048" width="14.375" style="103" customWidth="1"/>
    <col min="14049" max="14049" width="3.125" style="103" customWidth="1"/>
    <col min="14050" max="14050" width="14.375" style="103" customWidth="1"/>
    <col min="14051" max="14051" width="10.5" style="103" customWidth="1"/>
    <col min="14052" max="14053" width="5.125" style="103" customWidth="1"/>
    <col min="14054" max="14054" width="10.5" style="103" customWidth="1"/>
    <col min="14055" max="14055" width="4.875" style="103" customWidth="1"/>
    <col min="14056" max="14056" width="4.375" style="103" customWidth="1"/>
    <col min="14057" max="14057" width="8.75" style="103" customWidth="1"/>
    <col min="14058" max="14058" width="14.375" style="103" customWidth="1"/>
    <col min="14059" max="14059" width="3.125" style="103" customWidth="1"/>
    <col min="14060" max="14060" width="14.375" style="103" customWidth="1"/>
    <col min="14061" max="14061" width="10.5" style="103" customWidth="1"/>
    <col min="14062" max="14062" width="5.125" style="103" customWidth="1"/>
    <col min="14063" max="14063" width="5.25" style="103" customWidth="1"/>
    <col min="14064" max="14064" width="10.5" style="103" customWidth="1"/>
    <col min="14065" max="14065" width="2.5" style="103" customWidth="1"/>
    <col min="14066" max="14300" width="9" style="103"/>
    <col min="14301" max="14301" width="2.5" style="103" customWidth="1"/>
    <col min="14302" max="14302" width="4.375" style="103" customWidth="1"/>
    <col min="14303" max="14303" width="8.75" style="103" customWidth="1"/>
    <col min="14304" max="14304" width="14.375" style="103" customWidth="1"/>
    <col min="14305" max="14305" width="3.125" style="103" customWidth="1"/>
    <col min="14306" max="14306" width="14.375" style="103" customWidth="1"/>
    <col min="14307" max="14307" width="10.5" style="103" customWidth="1"/>
    <col min="14308" max="14309" width="5.125" style="103" customWidth="1"/>
    <col min="14310" max="14310" width="10.5" style="103" customWidth="1"/>
    <col min="14311" max="14311" width="4.875" style="103" customWidth="1"/>
    <col min="14312" max="14312" width="4.375" style="103" customWidth="1"/>
    <col min="14313" max="14313" width="8.75" style="103" customWidth="1"/>
    <col min="14314" max="14314" width="14.375" style="103" customWidth="1"/>
    <col min="14315" max="14315" width="3.125" style="103" customWidth="1"/>
    <col min="14316" max="14316" width="14.375" style="103" customWidth="1"/>
    <col min="14317" max="14317" width="10.5" style="103" customWidth="1"/>
    <col min="14318" max="14318" width="5.125" style="103" customWidth="1"/>
    <col min="14319" max="14319" width="5.25" style="103" customWidth="1"/>
    <col min="14320" max="14320" width="10.5" style="103" customWidth="1"/>
    <col min="14321" max="14321" width="2.5" style="103" customWidth="1"/>
    <col min="14322" max="14556" width="9" style="103"/>
    <col min="14557" max="14557" width="2.5" style="103" customWidth="1"/>
    <col min="14558" max="14558" width="4.375" style="103" customWidth="1"/>
    <col min="14559" max="14559" width="8.75" style="103" customWidth="1"/>
    <col min="14560" max="14560" width="14.375" style="103" customWidth="1"/>
    <col min="14561" max="14561" width="3.125" style="103" customWidth="1"/>
    <col min="14562" max="14562" width="14.375" style="103" customWidth="1"/>
    <col min="14563" max="14563" width="10.5" style="103" customWidth="1"/>
    <col min="14564" max="14565" width="5.125" style="103" customWidth="1"/>
    <col min="14566" max="14566" width="10.5" style="103" customWidth="1"/>
    <col min="14567" max="14567" width="4.875" style="103" customWidth="1"/>
    <col min="14568" max="14568" width="4.375" style="103" customWidth="1"/>
    <col min="14569" max="14569" width="8.75" style="103" customWidth="1"/>
    <col min="14570" max="14570" width="14.375" style="103" customWidth="1"/>
    <col min="14571" max="14571" width="3.125" style="103" customWidth="1"/>
    <col min="14572" max="14572" width="14.375" style="103" customWidth="1"/>
    <col min="14573" max="14573" width="10.5" style="103" customWidth="1"/>
    <col min="14574" max="14574" width="5.125" style="103" customWidth="1"/>
    <col min="14575" max="14575" width="5.25" style="103" customWidth="1"/>
    <col min="14576" max="14576" width="10.5" style="103" customWidth="1"/>
    <col min="14577" max="14577" width="2.5" style="103" customWidth="1"/>
    <col min="14578" max="14812" width="9" style="103"/>
    <col min="14813" max="14813" width="2.5" style="103" customWidth="1"/>
    <col min="14814" max="14814" width="4.375" style="103" customWidth="1"/>
    <col min="14815" max="14815" width="8.75" style="103" customWidth="1"/>
    <col min="14816" max="14816" width="14.375" style="103" customWidth="1"/>
    <col min="14817" max="14817" width="3.125" style="103" customWidth="1"/>
    <col min="14818" max="14818" width="14.375" style="103" customWidth="1"/>
    <col min="14819" max="14819" width="10.5" style="103" customWidth="1"/>
    <col min="14820" max="14821" width="5.125" style="103" customWidth="1"/>
    <col min="14822" max="14822" width="10.5" style="103" customWidth="1"/>
    <col min="14823" max="14823" width="4.875" style="103" customWidth="1"/>
    <col min="14824" max="14824" width="4.375" style="103" customWidth="1"/>
    <col min="14825" max="14825" width="8.75" style="103" customWidth="1"/>
    <col min="14826" max="14826" width="14.375" style="103" customWidth="1"/>
    <col min="14827" max="14827" width="3.125" style="103" customWidth="1"/>
    <col min="14828" max="14828" width="14.375" style="103" customWidth="1"/>
    <col min="14829" max="14829" width="10.5" style="103" customWidth="1"/>
    <col min="14830" max="14830" width="5.125" style="103" customWidth="1"/>
    <col min="14831" max="14831" width="5.25" style="103" customWidth="1"/>
    <col min="14832" max="14832" width="10.5" style="103" customWidth="1"/>
    <col min="14833" max="14833" width="2.5" style="103" customWidth="1"/>
    <col min="14834" max="15068" width="9" style="103"/>
    <col min="15069" max="15069" width="2.5" style="103" customWidth="1"/>
    <col min="15070" max="15070" width="4.375" style="103" customWidth="1"/>
    <col min="15071" max="15071" width="8.75" style="103" customWidth="1"/>
    <col min="15072" max="15072" width="14.375" style="103" customWidth="1"/>
    <col min="15073" max="15073" width="3.125" style="103" customWidth="1"/>
    <col min="15074" max="15074" width="14.375" style="103" customWidth="1"/>
    <col min="15075" max="15075" width="10.5" style="103" customWidth="1"/>
    <col min="15076" max="15077" width="5.125" style="103" customWidth="1"/>
    <col min="15078" max="15078" width="10.5" style="103" customWidth="1"/>
    <col min="15079" max="15079" width="4.875" style="103" customWidth="1"/>
    <col min="15080" max="15080" width="4.375" style="103" customWidth="1"/>
    <col min="15081" max="15081" width="8.75" style="103" customWidth="1"/>
    <col min="15082" max="15082" width="14.375" style="103" customWidth="1"/>
    <col min="15083" max="15083" width="3.125" style="103" customWidth="1"/>
    <col min="15084" max="15084" width="14.375" style="103" customWidth="1"/>
    <col min="15085" max="15085" width="10.5" style="103" customWidth="1"/>
    <col min="15086" max="15086" width="5.125" style="103" customWidth="1"/>
    <col min="15087" max="15087" width="5.25" style="103" customWidth="1"/>
    <col min="15088" max="15088" width="10.5" style="103" customWidth="1"/>
    <col min="15089" max="15089" width="2.5" style="103" customWidth="1"/>
    <col min="15090" max="15324" width="9" style="103"/>
    <col min="15325" max="15325" width="2.5" style="103" customWidth="1"/>
    <col min="15326" max="15326" width="4.375" style="103" customWidth="1"/>
    <col min="15327" max="15327" width="8.75" style="103" customWidth="1"/>
    <col min="15328" max="15328" width="14.375" style="103" customWidth="1"/>
    <col min="15329" max="15329" width="3.125" style="103" customWidth="1"/>
    <col min="15330" max="15330" width="14.375" style="103" customWidth="1"/>
    <col min="15331" max="15331" width="10.5" style="103" customWidth="1"/>
    <col min="15332" max="15333" width="5.125" style="103" customWidth="1"/>
    <col min="15334" max="15334" width="10.5" style="103" customWidth="1"/>
    <col min="15335" max="15335" width="4.875" style="103" customWidth="1"/>
    <col min="15336" max="15336" width="4.375" style="103" customWidth="1"/>
    <col min="15337" max="15337" width="8.75" style="103" customWidth="1"/>
    <col min="15338" max="15338" width="14.375" style="103" customWidth="1"/>
    <col min="15339" max="15339" width="3.125" style="103" customWidth="1"/>
    <col min="15340" max="15340" width="14.375" style="103" customWidth="1"/>
    <col min="15341" max="15341" width="10.5" style="103" customWidth="1"/>
    <col min="15342" max="15342" width="5.125" style="103" customWidth="1"/>
    <col min="15343" max="15343" width="5.25" style="103" customWidth="1"/>
    <col min="15344" max="15344" width="10.5" style="103" customWidth="1"/>
    <col min="15345" max="15345" width="2.5" style="103" customWidth="1"/>
    <col min="15346" max="15580" width="9" style="103"/>
    <col min="15581" max="15581" width="2.5" style="103" customWidth="1"/>
    <col min="15582" max="15582" width="4.375" style="103" customWidth="1"/>
    <col min="15583" max="15583" width="8.75" style="103" customWidth="1"/>
    <col min="15584" max="15584" width="14.375" style="103" customWidth="1"/>
    <col min="15585" max="15585" width="3.125" style="103" customWidth="1"/>
    <col min="15586" max="15586" width="14.375" style="103" customWidth="1"/>
    <col min="15587" max="15587" width="10.5" style="103" customWidth="1"/>
    <col min="15588" max="15589" width="5.125" style="103" customWidth="1"/>
    <col min="15590" max="15590" width="10.5" style="103" customWidth="1"/>
    <col min="15591" max="15591" width="4.875" style="103" customWidth="1"/>
    <col min="15592" max="15592" width="4.375" style="103" customWidth="1"/>
    <col min="15593" max="15593" width="8.75" style="103" customWidth="1"/>
    <col min="15594" max="15594" width="14.375" style="103" customWidth="1"/>
    <col min="15595" max="15595" width="3.125" style="103" customWidth="1"/>
    <col min="15596" max="15596" width="14.375" style="103" customWidth="1"/>
    <col min="15597" max="15597" width="10.5" style="103" customWidth="1"/>
    <col min="15598" max="15598" width="5.125" style="103" customWidth="1"/>
    <col min="15599" max="15599" width="5.25" style="103" customWidth="1"/>
    <col min="15600" max="15600" width="10.5" style="103" customWidth="1"/>
    <col min="15601" max="15601" width="2.5" style="103" customWidth="1"/>
    <col min="15602" max="15836" width="9" style="103"/>
    <col min="15837" max="15837" width="2.5" style="103" customWidth="1"/>
    <col min="15838" max="15838" width="4.375" style="103" customWidth="1"/>
    <col min="15839" max="15839" width="8.75" style="103" customWidth="1"/>
    <col min="15840" max="15840" width="14.375" style="103" customWidth="1"/>
    <col min="15841" max="15841" width="3.125" style="103" customWidth="1"/>
    <col min="15842" max="15842" width="14.375" style="103" customWidth="1"/>
    <col min="15843" max="15843" width="10.5" style="103" customWidth="1"/>
    <col min="15844" max="15845" width="5.125" style="103" customWidth="1"/>
    <col min="15846" max="15846" width="10.5" style="103" customWidth="1"/>
    <col min="15847" max="15847" width="4.875" style="103" customWidth="1"/>
    <col min="15848" max="15848" width="4.375" style="103" customWidth="1"/>
    <col min="15849" max="15849" width="8.75" style="103" customWidth="1"/>
    <col min="15850" max="15850" width="14.375" style="103" customWidth="1"/>
    <col min="15851" max="15851" width="3.125" style="103" customWidth="1"/>
    <col min="15852" max="15852" width="14.375" style="103" customWidth="1"/>
    <col min="15853" max="15853" width="10.5" style="103" customWidth="1"/>
    <col min="15854" max="15854" width="5.125" style="103" customWidth="1"/>
    <col min="15855" max="15855" width="5.25" style="103" customWidth="1"/>
    <col min="15856" max="15856" width="10.5" style="103" customWidth="1"/>
    <col min="15857" max="15857" width="2.5" style="103" customWidth="1"/>
    <col min="15858" max="16092" width="9" style="103"/>
    <col min="16093" max="16093" width="2.5" style="103" customWidth="1"/>
    <col min="16094" max="16094" width="4.375" style="103" customWidth="1"/>
    <col min="16095" max="16095" width="8.75" style="103" customWidth="1"/>
    <col min="16096" max="16096" width="14.375" style="103" customWidth="1"/>
    <col min="16097" max="16097" width="3.125" style="103" customWidth="1"/>
    <col min="16098" max="16098" width="14.375" style="103" customWidth="1"/>
    <col min="16099" max="16099" width="10.5" style="103" customWidth="1"/>
    <col min="16100" max="16101" width="5.125" style="103" customWidth="1"/>
    <col min="16102" max="16102" width="10.5" style="103" customWidth="1"/>
    <col min="16103" max="16103" width="4.875" style="103" customWidth="1"/>
    <col min="16104" max="16104" width="4.375" style="103" customWidth="1"/>
    <col min="16105" max="16105" width="8.75" style="103" customWidth="1"/>
    <col min="16106" max="16106" width="14.375" style="103" customWidth="1"/>
    <col min="16107" max="16107" width="3.125" style="103" customWidth="1"/>
    <col min="16108" max="16108" width="14.375" style="103" customWidth="1"/>
    <col min="16109" max="16109" width="10.5" style="103" customWidth="1"/>
    <col min="16110" max="16110" width="5.125" style="103" customWidth="1"/>
    <col min="16111" max="16111" width="5.25" style="103" customWidth="1"/>
    <col min="16112" max="16112" width="10.5" style="103" customWidth="1"/>
    <col min="16113" max="16113" width="2.5" style="103" customWidth="1"/>
    <col min="16114" max="16384" width="9" style="103"/>
  </cols>
  <sheetData>
    <row r="1" spans="2:25" ht="11.25" customHeight="1" thickBot="1" x14ac:dyDescent="0.2">
      <c r="B1" s="132"/>
      <c r="C1" s="1"/>
      <c r="D1" s="135"/>
      <c r="E1" s="135"/>
      <c r="F1" s="135"/>
      <c r="G1" s="135"/>
      <c r="H1" s="135"/>
      <c r="I1" s="135"/>
      <c r="J1" s="4"/>
      <c r="K1" s="135"/>
      <c r="L1" s="7"/>
      <c r="M1" s="135"/>
      <c r="N1" s="135"/>
      <c r="O1" s="135"/>
      <c r="P1" s="135"/>
      <c r="Q1" s="135"/>
    </row>
    <row r="2" spans="2:25" ht="61.5" customHeight="1" thickTop="1" thickBot="1" x14ac:dyDescent="0.2">
      <c r="B2" s="202" t="s">
        <v>109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86"/>
      <c r="S2" s="87"/>
    </row>
    <row r="3" spans="2:25" ht="21.75" customHeight="1" thickTop="1" x14ac:dyDescent="0.15"/>
    <row r="4" spans="2:25" ht="30" customHeight="1" x14ac:dyDescent="0.15">
      <c r="B4" s="205" t="s">
        <v>20</v>
      </c>
      <c r="C4" s="206"/>
      <c r="D4" s="206"/>
      <c r="E4" s="206"/>
      <c r="F4" s="206"/>
      <c r="G4" s="206"/>
      <c r="H4" s="208" t="s">
        <v>161</v>
      </c>
      <c r="I4" s="208"/>
      <c r="J4" s="209" t="s">
        <v>89</v>
      </c>
      <c r="K4" s="209"/>
      <c r="L4" s="209"/>
      <c r="M4" s="209"/>
      <c r="N4" s="209"/>
      <c r="O4" s="209"/>
      <c r="P4" s="209"/>
      <c r="Q4" s="209"/>
      <c r="R4" s="209"/>
      <c r="S4" s="209"/>
    </row>
    <row r="5" spans="2:25" ht="9.75" customHeight="1" x14ac:dyDescent="0.15"/>
    <row r="6" spans="2:25" ht="29.25" customHeight="1" x14ac:dyDescent="0.15">
      <c r="B6" s="207" t="str">
        <f>H4</f>
        <v>4部リーグ</v>
      </c>
      <c r="C6" s="207"/>
      <c r="D6" s="207" t="s">
        <v>13</v>
      </c>
      <c r="E6" s="173"/>
      <c r="F6" s="173"/>
      <c r="G6" s="210" t="s">
        <v>128</v>
      </c>
      <c r="H6" s="211"/>
      <c r="I6" s="211"/>
      <c r="K6" s="207" t="str">
        <f>H4</f>
        <v>4部リーグ</v>
      </c>
      <c r="L6" s="207"/>
      <c r="M6" s="207" t="s">
        <v>10</v>
      </c>
      <c r="N6" s="173"/>
      <c r="O6" s="173"/>
      <c r="P6" s="210" t="s">
        <v>127</v>
      </c>
      <c r="Q6" s="211"/>
      <c r="R6" s="211"/>
      <c r="U6" s="184" t="s">
        <v>59</v>
      </c>
      <c r="V6" s="185"/>
      <c r="W6" s="186"/>
      <c r="X6" s="30"/>
      <c r="Y6" s="3"/>
    </row>
    <row r="7" spans="2:25" ht="15" customHeight="1" x14ac:dyDescent="0.15">
      <c r="K7" s="4"/>
      <c r="L7" s="4"/>
      <c r="M7" s="4"/>
      <c r="N7" s="4"/>
      <c r="O7" s="4"/>
      <c r="P7" s="4"/>
      <c r="Q7" s="4"/>
    </row>
    <row r="8" spans="2:25" ht="29.25" customHeight="1" x14ac:dyDescent="0.15">
      <c r="B8" s="96"/>
      <c r="C8" s="97" t="s">
        <v>6</v>
      </c>
      <c r="D8" s="187" t="s">
        <v>7</v>
      </c>
      <c r="E8" s="188"/>
      <c r="F8" s="189"/>
      <c r="G8" s="187" t="s">
        <v>8</v>
      </c>
      <c r="H8" s="189"/>
      <c r="I8" s="147"/>
      <c r="J8" s="147"/>
      <c r="K8" s="96"/>
      <c r="L8" s="97" t="s">
        <v>6</v>
      </c>
      <c r="M8" s="187" t="s">
        <v>7</v>
      </c>
      <c r="N8" s="188"/>
      <c r="O8" s="189"/>
      <c r="P8" s="187" t="s">
        <v>8</v>
      </c>
      <c r="Q8" s="189"/>
      <c r="R8" s="147"/>
      <c r="S8" s="147"/>
      <c r="T8" s="13" t="s">
        <v>115</v>
      </c>
      <c r="V8" s="38"/>
      <c r="W8" s="38"/>
    </row>
    <row r="9" spans="2:25" ht="28.5" customHeight="1" x14ac:dyDescent="0.15">
      <c r="B9" s="32" t="s">
        <v>0</v>
      </c>
      <c r="C9" s="98">
        <v>0.41666666666666669</v>
      </c>
      <c r="D9" s="32" t="str">
        <f>T8</f>
        <v>エスト</v>
      </c>
      <c r="E9" s="138" t="s">
        <v>9</v>
      </c>
      <c r="F9" s="32" t="str">
        <f>T15</f>
        <v>乙部</v>
      </c>
      <c r="G9" s="32" t="str">
        <f>T12</f>
        <v>鷲ノ木</v>
      </c>
      <c r="H9" s="32" t="str">
        <f>T14</f>
        <v>プリマ</v>
      </c>
      <c r="I9" s="146"/>
      <c r="J9" s="146"/>
      <c r="K9" s="32" t="s">
        <v>0</v>
      </c>
      <c r="L9" s="98">
        <v>0.41666666666666669</v>
      </c>
      <c r="M9" s="32" t="str">
        <f>T10</f>
        <v>せたな</v>
      </c>
      <c r="N9" s="138" t="s">
        <v>9</v>
      </c>
      <c r="O9" s="32" t="str">
        <f>T12</f>
        <v>鷲ノ木</v>
      </c>
      <c r="P9" s="32" t="str">
        <f>T8</f>
        <v>エスト</v>
      </c>
      <c r="Q9" s="32" t="str">
        <f>T9</f>
        <v>知内</v>
      </c>
      <c r="R9" s="147"/>
      <c r="S9" s="147"/>
      <c r="T9" s="16" t="s">
        <v>64</v>
      </c>
      <c r="V9" s="38"/>
      <c r="W9" s="134"/>
    </row>
    <row r="10" spans="2:25" ht="28.5" customHeight="1" x14ac:dyDescent="0.15">
      <c r="B10" s="32" t="s">
        <v>1</v>
      </c>
      <c r="C10" s="98">
        <v>0.4548611111111111</v>
      </c>
      <c r="D10" s="32" t="str">
        <f>T12</f>
        <v>鷲ノ木</v>
      </c>
      <c r="E10" s="138" t="s">
        <v>9</v>
      </c>
      <c r="F10" s="32" t="str">
        <f>T14</f>
        <v>プリマ</v>
      </c>
      <c r="G10" s="32" t="str">
        <f>T15</f>
        <v>乙部</v>
      </c>
      <c r="H10" s="32" t="str">
        <f>T8</f>
        <v>エスト</v>
      </c>
      <c r="I10" s="146"/>
      <c r="J10" s="146"/>
      <c r="K10" s="32" t="s">
        <v>1</v>
      </c>
      <c r="L10" s="98">
        <v>0.4548611111111111</v>
      </c>
      <c r="M10" s="32" t="str">
        <f>T8</f>
        <v>エスト</v>
      </c>
      <c r="N10" s="138" t="s">
        <v>9</v>
      </c>
      <c r="O10" s="32" t="str">
        <f>T9</f>
        <v>知内</v>
      </c>
      <c r="P10" s="32" t="str">
        <f>T15</f>
        <v>乙部</v>
      </c>
      <c r="Q10" s="32" t="str">
        <f>T10</f>
        <v>せたな</v>
      </c>
      <c r="R10" s="147"/>
      <c r="S10" s="147"/>
      <c r="T10" s="12" t="s">
        <v>53</v>
      </c>
      <c r="V10" s="38"/>
      <c r="W10" s="134"/>
    </row>
    <row r="11" spans="2:25" ht="28.5" customHeight="1" x14ac:dyDescent="0.15">
      <c r="B11" s="32" t="s">
        <v>2</v>
      </c>
      <c r="C11" s="98">
        <v>0.49305555555555558</v>
      </c>
      <c r="D11" s="32" t="str">
        <f>T13</f>
        <v>七飯・shi</v>
      </c>
      <c r="E11" s="138" t="s">
        <v>9</v>
      </c>
      <c r="F11" s="32" t="str">
        <f>T15</f>
        <v>乙部</v>
      </c>
      <c r="G11" s="32" t="str">
        <f>T14</f>
        <v>プリマ</v>
      </c>
      <c r="H11" s="32" t="str">
        <f>T10</f>
        <v>せたな</v>
      </c>
      <c r="I11" s="146"/>
      <c r="J11" s="146"/>
      <c r="K11" s="32" t="s">
        <v>2</v>
      </c>
      <c r="L11" s="98">
        <v>0.49305555555555558</v>
      </c>
      <c r="M11" s="32" t="str">
        <f>T10</f>
        <v>せたな</v>
      </c>
      <c r="N11" s="138" t="s">
        <v>9</v>
      </c>
      <c r="O11" s="32" t="str">
        <f>T15</f>
        <v>乙部</v>
      </c>
      <c r="P11" s="32" t="str">
        <f>T12</f>
        <v>鷲ノ木</v>
      </c>
      <c r="Q11" s="32" t="str">
        <f>T8</f>
        <v>エスト</v>
      </c>
      <c r="R11" s="147"/>
      <c r="S11" s="147"/>
      <c r="T11" s="15" t="s">
        <v>67</v>
      </c>
      <c r="V11" s="134"/>
      <c r="W11" s="134"/>
    </row>
    <row r="12" spans="2:25" ht="28.5" customHeight="1" x14ac:dyDescent="0.15">
      <c r="B12" s="32" t="s">
        <v>3</v>
      </c>
      <c r="C12" s="98">
        <v>0.53125</v>
      </c>
      <c r="D12" s="32" t="str">
        <f>T10</f>
        <v>せたな</v>
      </c>
      <c r="E12" s="138" t="s">
        <v>9</v>
      </c>
      <c r="F12" s="32" t="str">
        <f>T14</f>
        <v>プリマ</v>
      </c>
      <c r="G12" s="32" t="str">
        <f>T13</f>
        <v>七飯・shi</v>
      </c>
      <c r="H12" s="32" t="str">
        <f>T15</f>
        <v>乙部</v>
      </c>
      <c r="I12" s="146"/>
      <c r="J12" s="146"/>
      <c r="K12" s="32" t="s">
        <v>3</v>
      </c>
      <c r="L12" s="98">
        <v>0.53125</v>
      </c>
      <c r="M12" s="32" t="str">
        <f>T9</f>
        <v>知内</v>
      </c>
      <c r="N12" s="138" t="s">
        <v>9</v>
      </c>
      <c r="O12" s="32" t="str">
        <f>T12</f>
        <v>鷲ノ木</v>
      </c>
      <c r="P12" s="32" t="str">
        <f>T11</f>
        <v>松前</v>
      </c>
      <c r="Q12" s="32" t="str">
        <f>T15</f>
        <v>乙部</v>
      </c>
      <c r="R12" s="147"/>
      <c r="S12" s="147"/>
      <c r="T12" s="23" t="s">
        <v>42</v>
      </c>
      <c r="V12" s="134"/>
      <c r="W12" s="10"/>
    </row>
    <row r="13" spans="2:25" ht="28.5" customHeight="1" x14ac:dyDescent="0.15">
      <c r="B13" s="32" t="s">
        <v>4</v>
      </c>
      <c r="C13" s="98">
        <v>0.56944444444444442</v>
      </c>
      <c r="D13" s="32" t="str">
        <f>T8</f>
        <v>エスト</v>
      </c>
      <c r="E13" s="138" t="s">
        <v>9</v>
      </c>
      <c r="F13" s="32" t="str">
        <f>T12</f>
        <v>鷲ノ木</v>
      </c>
      <c r="G13" s="32" t="str">
        <f>T10</f>
        <v>せたな</v>
      </c>
      <c r="H13" s="32" t="str">
        <f>T13</f>
        <v>七飯・shi</v>
      </c>
      <c r="I13" s="146"/>
      <c r="J13" s="146"/>
      <c r="K13" s="32" t="s">
        <v>4</v>
      </c>
      <c r="L13" s="98">
        <v>0.56944444444444442</v>
      </c>
      <c r="M13" s="32" t="str">
        <f>T11</f>
        <v>松前</v>
      </c>
      <c r="N13" s="138" t="s">
        <v>9</v>
      </c>
      <c r="O13" s="32" t="str">
        <f>T15</f>
        <v>乙部</v>
      </c>
      <c r="P13" s="32" t="str">
        <f>T9</f>
        <v>知内</v>
      </c>
      <c r="Q13" s="32" t="str">
        <f>T12</f>
        <v>鷲ノ木</v>
      </c>
      <c r="R13" s="147"/>
      <c r="S13" s="147"/>
      <c r="T13" s="17" t="s">
        <v>106</v>
      </c>
    </row>
    <row r="14" spans="2:25" ht="28.5" customHeight="1" x14ac:dyDescent="0.15">
      <c r="B14" s="32" t="s">
        <v>5</v>
      </c>
      <c r="C14" s="98">
        <v>0.60763888888888895</v>
      </c>
      <c r="D14" s="32" t="str">
        <f>T13</f>
        <v>七飯・shi</v>
      </c>
      <c r="E14" s="138" t="s">
        <v>9</v>
      </c>
      <c r="F14" s="32" t="str">
        <f>T10</f>
        <v>せたな</v>
      </c>
      <c r="G14" s="32" t="str">
        <f>T8</f>
        <v>エスト</v>
      </c>
      <c r="H14" s="32" t="str">
        <f>T12</f>
        <v>鷲ノ木</v>
      </c>
      <c r="I14" s="146"/>
      <c r="J14" s="156"/>
      <c r="K14" s="148"/>
      <c r="L14" s="148"/>
      <c r="M14" s="148"/>
      <c r="N14" s="148"/>
      <c r="O14" s="148"/>
      <c r="P14" s="148"/>
      <c r="Q14" s="148"/>
      <c r="R14" s="147"/>
      <c r="S14" s="147"/>
      <c r="T14" s="14" t="s">
        <v>57</v>
      </c>
    </row>
    <row r="15" spans="2:25" ht="28.5" customHeight="1" x14ac:dyDescent="0.15">
      <c r="B15" s="21"/>
      <c r="C15" s="155"/>
      <c r="D15" s="29"/>
      <c r="E15" s="21"/>
      <c r="F15" s="29"/>
      <c r="G15" s="29"/>
      <c r="H15" s="29"/>
      <c r="I15" s="147"/>
      <c r="J15" s="147"/>
      <c r="K15" s="36"/>
      <c r="L15" s="149"/>
      <c r="M15" s="136"/>
      <c r="N15" s="36"/>
      <c r="O15" s="136"/>
      <c r="P15" s="136"/>
      <c r="Q15" s="136"/>
      <c r="R15" s="147"/>
      <c r="S15" s="147"/>
      <c r="T15" s="18" t="s">
        <v>66</v>
      </c>
    </row>
    <row r="16" spans="2:25" ht="28.5" customHeight="1" x14ac:dyDescent="0.15">
      <c r="B16" s="36"/>
      <c r="C16" s="149"/>
      <c r="D16" s="36"/>
      <c r="E16" s="36"/>
      <c r="F16" s="36"/>
      <c r="G16" s="36"/>
      <c r="H16" s="36"/>
      <c r="I16" s="147"/>
      <c r="J16" s="147"/>
      <c r="K16" s="36"/>
      <c r="L16" s="149"/>
      <c r="M16" s="147"/>
      <c r="N16" s="147"/>
      <c r="O16" s="147"/>
      <c r="P16" s="147"/>
      <c r="Q16" s="147"/>
      <c r="R16" s="147"/>
      <c r="S16" s="147"/>
      <c r="T16" s="19"/>
      <c r="U16" s="4"/>
      <c r="V16" s="4"/>
    </row>
    <row r="17" spans="2:22" ht="28.5" customHeight="1" x14ac:dyDescent="0.15"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4"/>
      <c r="U17" s="4"/>
      <c r="V17" s="4"/>
    </row>
    <row r="18" spans="2:22" ht="28.5" customHeight="1" x14ac:dyDescent="0.15">
      <c r="B18" s="194" t="str">
        <f>H4</f>
        <v>4部リーグ</v>
      </c>
      <c r="C18" s="194"/>
      <c r="D18" s="194" t="s">
        <v>13</v>
      </c>
      <c r="E18" s="195"/>
      <c r="F18" s="195"/>
      <c r="G18" s="193" t="s">
        <v>102</v>
      </c>
      <c r="H18" s="193"/>
      <c r="I18" s="193"/>
      <c r="J18" s="147"/>
      <c r="K18" s="194" t="str">
        <f>H4</f>
        <v>4部リーグ</v>
      </c>
      <c r="L18" s="194"/>
      <c r="M18" s="194" t="s">
        <v>10</v>
      </c>
      <c r="N18" s="195"/>
      <c r="O18" s="195"/>
      <c r="P18" s="193" t="s">
        <v>103</v>
      </c>
      <c r="Q18" s="193"/>
      <c r="R18" s="193"/>
      <c r="S18" s="147"/>
    </row>
    <row r="19" spans="2:22" ht="15" customHeight="1" x14ac:dyDescent="0.15">
      <c r="B19" s="147"/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</row>
    <row r="20" spans="2:22" ht="28.5" customHeight="1" x14ac:dyDescent="0.15">
      <c r="B20" s="96"/>
      <c r="C20" s="97" t="s">
        <v>6</v>
      </c>
      <c r="D20" s="187" t="s">
        <v>7</v>
      </c>
      <c r="E20" s="188"/>
      <c r="F20" s="189"/>
      <c r="G20" s="187" t="s">
        <v>8</v>
      </c>
      <c r="H20" s="189"/>
      <c r="I20" s="147"/>
      <c r="J20" s="147"/>
      <c r="K20" s="96"/>
      <c r="L20" s="97" t="s">
        <v>6</v>
      </c>
      <c r="M20" s="187" t="s">
        <v>7</v>
      </c>
      <c r="N20" s="188"/>
      <c r="O20" s="189"/>
      <c r="P20" s="187" t="s">
        <v>8</v>
      </c>
      <c r="Q20" s="189"/>
      <c r="R20" s="147"/>
      <c r="S20" s="147"/>
      <c r="T20" s="20" t="s">
        <v>45</v>
      </c>
      <c r="U20" s="131"/>
      <c r="V20" s="35"/>
    </row>
    <row r="21" spans="2:22" ht="28.5" customHeight="1" x14ac:dyDescent="0.15">
      <c r="B21" s="32" t="s">
        <v>0</v>
      </c>
      <c r="C21" s="98">
        <v>0.41666666666666669</v>
      </c>
      <c r="D21" s="32" t="str">
        <f>T9</f>
        <v>知内</v>
      </c>
      <c r="E21" s="138" t="s">
        <v>9</v>
      </c>
      <c r="F21" s="32" t="str">
        <f>T14</f>
        <v>プリマ</v>
      </c>
      <c r="G21" s="32" t="str">
        <f>T11</f>
        <v>松前</v>
      </c>
      <c r="H21" s="32" t="str">
        <f>T12</f>
        <v>鷲ノ木</v>
      </c>
      <c r="I21" s="147"/>
      <c r="J21" s="147"/>
      <c r="K21" s="32" t="s">
        <v>0</v>
      </c>
      <c r="L21" s="98">
        <v>0.41666666666666669</v>
      </c>
      <c r="M21" s="32" t="str">
        <f>T9</f>
        <v>知内</v>
      </c>
      <c r="N21" s="138" t="s">
        <v>9</v>
      </c>
      <c r="O21" s="32" t="str">
        <f>T15</f>
        <v>乙部</v>
      </c>
      <c r="P21" s="32" t="str">
        <f>T8</f>
        <v>エスト</v>
      </c>
      <c r="Q21" s="32" t="str">
        <f>T14</f>
        <v>プリマ</v>
      </c>
      <c r="R21" s="147"/>
      <c r="S21" s="147"/>
      <c r="T21" s="20" t="s">
        <v>46</v>
      </c>
      <c r="U21" s="131"/>
      <c r="V21" s="35"/>
    </row>
    <row r="22" spans="2:22" ht="28.5" customHeight="1" x14ac:dyDescent="0.15">
      <c r="B22" s="32" t="s">
        <v>1</v>
      </c>
      <c r="C22" s="98">
        <v>0.4548611111111111</v>
      </c>
      <c r="D22" s="32" t="str">
        <f>T11</f>
        <v>松前</v>
      </c>
      <c r="E22" s="138" t="s">
        <v>9</v>
      </c>
      <c r="F22" s="32" t="str">
        <f>T12</f>
        <v>鷲ノ木</v>
      </c>
      <c r="G22" s="32" t="str">
        <f>T9</f>
        <v>知内</v>
      </c>
      <c r="H22" s="32" t="str">
        <f>T14</f>
        <v>プリマ</v>
      </c>
      <c r="I22" s="147"/>
      <c r="J22" s="147"/>
      <c r="K22" s="32" t="s">
        <v>1</v>
      </c>
      <c r="L22" s="98">
        <v>0.4548611111111111</v>
      </c>
      <c r="M22" s="32" t="str">
        <f>T8</f>
        <v>エスト</v>
      </c>
      <c r="N22" s="138" t="s">
        <v>9</v>
      </c>
      <c r="O22" s="32" t="str">
        <f>T14</f>
        <v>プリマ</v>
      </c>
      <c r="P22" s="32" t="str">
        <f>T9</f>
        <v>知内</v>
      </c>
      <c r="Q22" s="32" t="str">
        <f>T15</f>
        <v>乙部</v>
      </c>
      <c r="R22" s="147"/>
      <c r="S22" s="147"/>
      <c r="T22" s="20" t="s">
        <v>15</v>
      </c>
      <c r="U22" s="131"/>
      <c r="V22" s="35"/>
    </row>
    <row r="23" spans="2:22" ht="28.5" customHeight="1" x14ac:dyDescent="0.15">
      <c r="B23" s="32" t="s">
        <v>2</v>
      </c>
      <c r="C23" s="98">
        <v>0.49305555555555558</v>
      </c>
      <c r="D23" s="32" t="str">
        <f>T8</f>
        <v>エスト</v>
      </c>
      <c r="E23" s="138" t="s">
        <v>9</v>
      </c>
      <c r="F23" s="32" t="str">
        <f>T10</f>
        <v>せたな</v>
      </c>
      <c r="G23" s="32" t="str">
        <f>T14</f>
        <v>プリマ</v>
      </c>
      <c r="H23" s="32" t="str">
        <f>T9</f>
        <v>知内</v>
      </c>
      <c r="I23" s="147"/>
      <c r="J23" s="147"/>
      <c r="K23" s="32" t="s">
        <v>2</v>
      </c>
      <c r="L23" s="98">
        <v>0.49305555555555558</v>
      </c>
      <c r="M23" s="32" t="str">
        <f>T9</f>
        <v>知内</v>
      </c>
      <c r="N23" s="138" t="s">
        <v>9</v>
      </c>
      <c r="O23" s="32" t="str">
        <f>T11</f>
        <v>松前</v>
      </c>
      <c r="P23" s="32" t="str">
        <f>T15</f>
        <v>乙部</v>
      </c>
      <c r="Q23" s="32" t="str">
        <f>T13</f>
        <v>七飯・shi</v>
      </c>
      <c r="R23" s="147"/>
      <c r="S23" s="147"/>
      <c r="T23" s="20" t="s">
        <v>16</v>
      </c>
      <c r="U23" s="131"/>
      <c r="V23" s="35"/>
    </row>
    <row r="24" spans="2:22" ht="28.5" customHeight="1" x14ac:dyDescent="0.15">
      <c r="B24" s="32" t="s">
        <v>3</v>
      </c>
      <c r="C24" s="98">
        <v>0.53125</v>
      </c>
      <c r="D24" s="32" t="str">
        <f>T9</f>
        <v>知内</v>
      </c>
      <c r="E24" s="138" t="s">
        <v>9</v>
      </c>
      <c r="F24" s="32" t="str">
        <f>T13</f>
        <v>七飯・shi</v>
      </c>
      <c r="G24" s="32" t="str">
        <f>T8</f>
        <v>エスト</v>
      </c>
      <c r="H24" s="32" t="str">
        <f>T10</f>
        <v>せたな</v>
      </c>
      <c r="I24" s="147"/>
      <c r="J24" s="147"/>
      <c r="K24" s="32" t="s">
        <v>3</v>
      </c>
      <c r="L24" s="98">
        <v>0.53125</v>
      </c>
      <c r="M24" s="32" t="str">
        <f>T13</f>
        <v>七飯・shi</v>
      </c>
      <c r="N24" s="138" t="s">
        <v>9</v>
      </c>
      <c r="O24" s="32" t="str">
        <f>T14</f>
        <v>プリマ</v>
      </c>
      <c r="P24" s="32" t="str">
        <f>T11</f>
        <v>松前</v>
      </c>
      <c r="Q24" s="32" t="str">
        <f>T8</f>
        <v>エスト</v>
      </c>
      <c r="R24" s="147"/>
      <c r="S24" s="147"/>
      <c r="T24" s="20" t="s">
        <v>13</v>
      </c>
      <c r="U24" s="131"/>
      <c r="V24" s="35"/>
    </row>
    <row r="25" spans="2:22" ht="28.5" customHeight="1" x14ac:dyDescent="0.15">
      <c r="B25" s="32" t="s">
        <v>4</v>
      </c>
      <c r="C25" s="98">
        <v>0.56944444444444442</v>
      </c>
      <c r="D25" s="32" t="str">
        <f>T10</f>
        <v>せたな</v>
      </c>
      <c r="E25" s="138" t="s">
        <v>9</v>
      </c>
      <c r="F25" s="32" t="str">
        <f>T11</f>
        <v>松前</v>
      </c>
      <c r="G25" s="32" t="str">
        <f>T13</f>
        <v>七飯・shi</v>
      </c>
      <c r="H25" s="32" t="str">
        <f>T8</f>
        <v>エスト</v>
      </c>
      <c r="I25" s="148"/>
      <c r="J25" s="148"/>
      <c r="K25" s="32" t="s">
        <v>4</v>
      </c>
      <c r="L25" s="98">
        <v>0.56944444444444442</v>
      </c>
      <c r="M25" s="32" t="str">
        <f>T8</f>
        <v>エスト</v>
      </c>
      <c r="N25" s="138" t="s">
        <v>9</v>
      </c>
      <c r="O25" s="32" t="str">
        <f>T11</f>
        <v>松前</v>
      </c>
      <c r="P25" s="32" t="str">
        <f>T13</f>
        <v>七飯・shi</v>
      </c>
      <c r="Q25" s="32" t="str">
        <f>T14</f>
        <v>プリマ</v>
      </c>
      <c r="R25" s="147"/>
      <c r="S25" s="147"/>
      <c r="T25" s="20" t="s">
        <v>14</v>
      </c>
      <c r="U25" s="131"/>
      <c r="V25" s="35"/>
    </row>
    <row r="26" spans="2:22" ht="28.5" customHeight="1" x14ac:dyDescent="0.15">
      <c r="B26" s="32" t="s">
        <v>5</v>
      </c>
      <c r="C26" s="98">
        <v>0.60763888888888895</v>
      </c>
      <c r="D26" s="32" t="str">
        <f>T8</f>
        <v>エスト</v>
      </c>
      <c r="E26" s="138" t="s">
        <v>9</v>
      </c>
      <c r="F26" s="32" t="str">
        <f>T13</f>
        <v>七飯・shi</v>
      </c>
      <c r="G26" s="32" t="str">
        <f>T10</f>
        <v>せたな</v>
      </c>
      <c r="H26" s="32" t="str">
        <f>T11</f>
        <v>松前</v>
      </c>
      <c r="I26" s="148"/>
      <c r="J26" s="148"/>
      <c r="K26" s="159"/>
      <c r="L26" s="159"/>
      <c r="M26" s="159"/>
      <c r="N26" s="159"/>
      <c r="O26" s="159"/>
      <c r="P26" s="159"/>
      <c r="Q26" s="159"/>
      <c r="R26" s="147"/>
      <c r="S26" s="147"/>
      <c r="T26" s="20" t="s">
        <v>11</v>
      </c>
      <c r="U26" s="131"/>
      <c r="V26" s="35"/>
    </row>
    <row r="27" spans="2:22" ht="28.5" customHeight="1" x14ac:dyDescent="0.15">
      <c r="B27" s="36"/>
      <c r="C27" s="149"/>
      <c r="D27" s="136"/>
      <c r="E27" s="36"/>
      <c r="F27" s="136"/>
      <c r="G27" s="136"/>
      <c r="H27" s="136"/>
      <c r="I27" s="148"/>
      <c r="J27" s="148"/>
      <c r="K27" s="36"/>
      <c r="L27" s="149"/>
      <c r="M27" s="136"/>
      <c r="N27" s="36"/>
      <c r="O27" s="136"/>
      <c r="P27" s="136"/>
      <c r="Q27" s="136"/>
      <c r="R27" s="147"/>
      <c r="S27" s="147"/>
      <c r="T27" s="20" t="s">
        <v>12</v>
      </c>
      <c r="U27" s="131"/>
      <c r="V27" s="35"/>
    </row>
    <row r="28" spans="2:22" ht="28.5" customHeight="1" x14ac:dyDescent="0.15">
      <c r="B28" s="36"/>
      <c r="C28" s="149"/>
      <c r="D28" s="136"/>
      <c r="E28" s="36"/>
      <c r="F28" s="136"/>
      <c r="G28" s="36"/>
      <c r="H28" s="36"/>
      <c r="I28" s="148"/>
      <c r="J28" s="148"/>
      <c r="K28" s="36"/>
      <c r="L28" s="149"/>
      <c r="M28" s="36"/>
      <c r="N28" s="36"/>
      <c r="O28" s="36"/>
      <c r="P28" s="36"/>
      <c r="Q28" s="36"/>
      <c r="R28" s="147"/>
      <c r="S28" s="147"/>
      <c r="T28" s="20" t="s">
        <v>10</v>
      </c>
      <c r="U28" s="131"/>
      <c r="V28" s="35"/>
    </row>
    <row r="29" spans="2:22" ht="30" customHeight="1" x14ac:dyDescent="0.15">
      <c r="B29" s="36"/>
      <c r="C29" s="149"/>
      <c r="D29" s="36"/>
      <c r="E29" s="36"/>
      <c r="F29" s="36"/>
      <c r="G29" s="36"/>
      <c r="H29" s="36"/>
      <c r="I29" s="148"/>
      <c r="J29" s="148"/>
      <c r="K29" s="36"/>
      <c r="L29" s="149"/>
      <c r="M29" s="36"/>
      <c r="N29" s="36"/>
      <c r="O29" s="36"/>
      <c r="P29" s="36"/>
      <c r="Q29" s="36"/>
      <c r="R29" s="147"/>
      <c r="S29" s="147"/>
      <c r="T29" s="20" t="s">
        <v>47</v>
      </c>
      <c r="U29" s="131"/>
      <c r="V29" s="35"/>
    </row>
    <row r="30" spans="2:22" ht="9.75" customHeight="1" thickBot="1" x14ac:dyDescent="0.2">
      <c r="B30" s="36"/>
      <c r="C30" s="149"/>
      <c r="D30" s="36"/>
      <c r="E30" s="36"/>
      <c r="F30" s="36"/>
      <c r="G30" s="36"/>
      <c r="H30" s="36"/>
      <c r="I30" s="36"/>
      <c r="J30" s="147"/>
      <c r="K30" s="36"/>
      <c r="L30" s="149"/>
      <c r="M30" s="36"/>
      <c r="N30" s="36"/>
      <c r="O30" s="36"/>
      <c r="P30" s="36"/>
      <c r="Q30" s="36"/>
      <c r="R30" s="147"/>
      <c r="S30" s="147"/>
      <c r="T30" s="20" t="s">
        <v>17</v>
      </c>
      <c r="U30" s="131"/>
      <c r="V30" s="35"/>
    </row>
    <row r="31" spans="2:22" ht="61.5" customHeight="1" thickTop="1" thickBot="1" x14ac:dyDescent="0.2">
      <c r="B31" s="199" t="str">
        <f>B2</f>
        <v>ＪＦＡ 第45回 全日本U-12サッカー選手権大会 兼 函館東ライオンズ旗争奪第49回函館ジュニアサッカー大会:2次リーグ</v>
      </c>
      <c r="C31" s="200"/>
      <c r="D31" s="200"/>
      <c r="E31" s="200"/>
      <c r="F31" s="200"/>
      <c r="G31" s="200"/>
      <c r="H31" s="200"/>
      <c r="I31" s="200"/>
      <c r="J31" s="200"/>
      <c r="K31" s="200"/>
      <c r="L31" s="200"/>
      <c r="M31" s="200"/>
      <c r="N31" s="200"/>
      <c r="O31" s="200"/>
      <c r="P31" s="200"/>
      <c r="Q31" s="201"/>
      <c r="R31" s="147"/>
      <c r="S31" s="147"/>
      <c r="T31" s="20" t="s">
        <v>37</v>
      </c>
      <c r="U31" s="131"/>
      <c r="V31" s="35"/>
    </row>
    <row r="32" spans="2:22" ht="21.75" customHeight="1" thickTop="1" x14ac:dyDescent="0.15">
      <c r="B32" s="147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20" t="s">
        <v>38</v>
      </c>
      <c r="U32" s="131"/>
      <c r="V32" s="35"/>
    </row>
    <row r="33" spans="2:22" ht="30" customHeight="1" x14ac:dyDescent="0.15">
      <c r="B33" s="196" t="str">
        <f>B4</f>
        <v>◇　2次リーグ</v>
      </c>
      <c r="C33" s="196"/>
      <c r="D33" s="196"/>
      <c r="E33" s="196"/>
      <c r="F33" s="196"/>
      <c r="G33" s="196"/>
      <c r="H33" s="197" t="str">
        <f>H4</f>
        <v>4部リーグ</v>
      </c>
      <c r="I33" s="197"/>
      <c r="J33" s="198" t="str">
        <f>J4</f>
        <v>7月18日（土）～9月5日（土）　試合時間・審判割　◇</v>
      </c>
      <c r="K33" s="198"/>
      <c r="L33" s="198"/>
      <c r="M33" s="198"/>
      <c r="N33" s="198"/>
      <c r="O33" s="198"/>
      <c r="P33" s="198"/>
      <c r="Q33" s="198"/>
      <c r="R33" s="198"/>
      <c r="S33" s="198"/>
      <c r="T33" s="20" t="s">
        <v>48</v>
      </c>
      <c r="U33" s="131"/>
      <c r="V33" s="35"/>
    </row>
    <row r="34" spans="2:22" ht="9.75" customHeight="1" x14ac:dyDescent="0.15">
      <c r="B34" s="147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20" t="s">
        <v>49</v>
      </c>
      <c r="U34" s="131"/>
      <c r="V34" s="35"/>
    </row>
    <row r="35" spans="2:22" ht="28.5" customHeight="1" x14ac:dyDescent="0.15">
      <c r="B35" s="194" t="str">
        <f>H4</f>
        <v>4部リーグ</v>
      </c>
      <c r="C35" s="194"/>
      <c r="D35" s="194" t="s">
        <v>162</v>
      </c>
      <c r="E35" s="195"/>
      <c r="F35" s="195"/>
      <c r="G35" s="193" t="s">
        <v>104</v>
      </c>
      <c r="H35" s="193"/>
      <c r="I35" s="193"/>
      <c r="J35" s="147"/>
      <c r="K35" s="213"/>
      <c r="L35" s="213"/>
      <c r="M35" s="213"/>
      <c r="N35" s="214"/>
      <c r="O35" s="214"/>
      <c r="P35" s="215"/>
      <c r="Q35" s="215"/>
      <c r="R35" s="215"/>
      <c r="S35" s="147"/>
      <c r="T35" s="20" t="s">
        <v>50</v>
      </c>
      <c r="U35" s="131"/>
      <c r="V35" s="35"/>
    </row>
    <row r="36" spans="2:22" ht="15" customHeight="1" x14ac:dyDescent="0.15">
      <c r="B36" s="147"/>
      <c r="C36" s="147"/>
      <c r="D36" s="147"/>
      <c r="E36" s="147"/>
      <c r="F36" s="147"/>
      <c r="G36" s="147"/>
      <c r="H36" s="147"/>
      <c r="I36" s="147"/>
      <c r="J36" s="147"/>
      <c r="K36" s="148"/>
      <c r="L36" s="148"/>
      <c r="M36" s="148"/>
      <c r="N36" s="148"/>
      <c r="O36" s="148"/>
      <c r="P36" s="148"/>
      <c r="Q36" s="148"/>
      <c r="R36" s="148"/>
      <c r="S36" s="147"/>
    </row>
    <row r="37" spans="2:22" ht="28.5" customHeight="1" x14ac:dyDescent="0.15">
      <c r="B37" s="96"/>
      <c r="C37" s="97" t="s">
        <v>6</v>
      </c>
      <c r="D37" s="187" t="s">
        <v>7</v>
      </c>
      <c r="E37" s="188"/>
      <c r="F37" s="189"/>
      <c r="G37" s="187" t="s">
        <v>8</v>
      </c>
      <c r="H37" s="189"/>
      <c r="I37" s="147"/>
      <c r="J37" s="147"/>
      <c r="K37" s="147"/>
      <c r="L37" s="147"/>
      <c r="M37" s="147"/>
      <c r="N37" s="147"/>
      <c r="O37" s="147"/>
      <c r="P37" s="147"/>
      <c r="Q37" s="147"/>
      <c r="R37" s="148"/>
      <c r="S37" s="147"/>
    </row>
    <row r="38" spans="2:22" ht="28.5" customHeight="1" x14ac:dyDescent="0.15">
      <c r="B38" s="32" t="s">
        <v>0</v>
      </c>
      <c r="C38" s="98">
        <v>0.41666666666666669</v>
      </c>
      <c r="D38" s="32" t="str">
        <f>T9</f>
        <v>知内</v>
      </c>
      <c r="E38" s="138" t="s">
        <v>9</v>
      </c>
      <c r="F38" s="32" t="str">
        <f>T10</f>
        <v>せたな</v>
      </c>
      <c r="G38" s="32" t="str">
        <f>T11</f>
        <v>松前</v>
      </c>
      <c r="H38" s="32" t="str">
        <f>T14</f>
        <v>プリマ</v>
      </c>
      <c r="I38" s="147"/>
      <c r="J38" s="147"/>
      <c r="K38" s="147"/>
      <c r="L38" s="147"/>
      <c r="M38" s="147"/>
      <c r="N38" s="147"/>
      <c r="O38" s="147"/>
      <c r="P38" s="147"/>
      <c r="Q38" s="147"/>
      <c r="R38" s="148"/>
      <c r="S38" s="147"/>
    </row>
    <row r="39" spans="2:22" ht="28.5" customHeight="1" x14ac:dyDescent="0.15">
      <c r="B39" s="32" t="s">
        <v>1</v>
      </c>
      <c r="C39" s="98">
        <v>0.4548611111111111</v>
      </c>
      <c r="D39" s="32" t="str">
        <f>T11</f>
        <v>松前</v>
      </c>
      <c r="E39" s="138" t="s">
        <v>9</v>
      </c>
      <c r="F39" s="32" t="str">
        <f>T14</f>
        <v>プリマ</v>
      </c>
      <c r="G39" s="32" t="str">
        <f>T9</f>
        <v>知内</v>
      </c>
      <c r="H39" s="32" t="str">
        <f>T10</f>
        <v>せたな</v>
      </c>
      <c r="I39" s="147"/>
      <c r="J39" s="147"/>
      <c r="K39" s="147"/>
      <c r="L39" s="147"/>
      <c r="M39" s="147"/>
      <c r="N39" s="147"/>
      <c r="O39" s="147"/>
      <c r="P39" s="147"/>
      <c r="Q39" s="147"/>
      <c r="R39" s="148"/>
      <c r="S39" s="147"/>
    </row>
    <row r="40" spans="2:22" ht="28.5" customHeight="1" x14ac:dyDescent="0.15">
      <c r="B40" s="32" t="s">
        <v>2</v>
      </c>
      <c r="C40" s="98">
        <v>0.49305555555555558</v>
      </c>
      <c r="D40" s="32" t="str">
        <f>T12</f>
        <v>鷲ノ木</v>
      </c>
      <c r="E40" s="138" t="s">
        <v>9</v>
      </c>
      <c r="F40" s="32" t="str">
        <f>T15</f>
        <v>乙部</v>
      </c>
      <c r="G40" s="32" t="str">
        <f>T13</f>
        <v>七飯・shi</v>
      </c>
      <c r="H40" s="32" t="str">
        <f>T11</f>
        <v>松前</v>
      </c>
      <c r="I40" s="147"/>
      <c r="J40" s="147"/>
      <c r="K40" s="147"/>
      <c r="L40" s="147"/>
      <c r="M40" s="147"/>
      <c r="N40" s="147"/>
      <c r="O40" s="147"/>
      <c r="P40" s="147"/>
      <c r="Q40" s="147"/>
      <c r="R40" s="148"/>
      <c r="S40" s="147"/>
    </row>
    <row r="41" spans="2:22" ht="28.5" customHeight="1" x14ac:dyDescent="0.15">
      <c r="B41" s="32" t="s">
        <v>3</v>
      </c>
      <c r="C41" s="98">
        <v>0.53125</v>
      </c>
      <c r="D41" s="32" t="str">
        <f>T11</f>
        <v>松前</v>
      </c>
      <c r="E41" s="138" t="s">
        <v>9</v>
      </c>
      <c r="F41" s="32" t="str">
        <f>T13</f>
        <v>七飯・shi</v>
      </c>
      <c r="G41" s="32" t="str">
        <f>T15</f>
        <v>乙部</v>
      </c>
      <c r="H41" s="32" t="str">
        <f>T10</f>
        <v>せたな</v>
      </c>
      <c r="I41" s="147"/>
      <c r="J41" s="147"/>
      <c r="K41" s="147"/>
      <c r="L41" s="147"/>
      <c r="M41" s="147"/>
      <c r="N41" s="147"/>
      <c r="O41" s="147"/>
      <c r="P41" s="147"/>
      <c r="Q41" s="147"/>
      <c r="R41" s="148"/>
      <c r="S41" s="147"/>
    </row>
    <row r="42" spans="2:22" ht="28.5" customHeight="1" x14ac:dyDescent="0.15">
      <c r="B42" s="32" t="s">
        <v>4</v>
      </c>
      <c r="C42" s="98">
        <v>0.56944444444444442</v>
      </c>
      <c r="D42" s="32" t="str">
        <f>T14</f>
        <v>プリマ</v>
      </c>
      <c r="E42" s="138" t="s">
        <v>9</v>
      </c>
      <c r="F42" s="32" t="str">
        <f>T15</f>
        <v>乙部</v>
      </c>
      <c r="G42" s="32" t="str">
        <f>T12</f>
        <v>鷲ノ木</v>
      </c>
      <c r="H42" s="32" t="str">
        <f>T13</f>
        <v>七飯・shi</v>
      </c>
      <c r="I42" s="147"/>
      <c r="J42" s="147"/>
      <c r="K42" s="147"/>
      <c r="L42" s="147"/>
      <c r="M42" s="147"/>
      <c r="N42" s="147"/>
      <c r="O42" s="147"/>
      <c r="P42" s="147"/>
      <c r="Q42" s="147"/>
      <c r="R42" s="148"/>
      <c r="S42" s="147"/>
    </row>
    <row r="43" spans="2:22" ht="28.5" customHeight="1" x14ac:dyDescent="0.15">
      <c r="B43" s="32" t="s">
        <v>5</v>
      </c>
      <c r="C43" s="98">
        <v>0.60763888888888895</v>
      </c>
      <c r="D43" s="32" t="str">
        <f>T12</f>
        <v>鷲ノ木</v>
      </c>
      <c r="E43" s="138" t="s">
        <v>9</v>
      </c>
      <c r="F43" s="32" t="str">
        <f>T13</f>
        <v>七飯・shi</v>
      </c>
      <c r="G43" s="32" t="str">
        <f>T14</f>
        <v>プリマ</v>
      </c>
      <c r="H43" s="32" t="str">
        <f>T15</f>
        <v>乙部</v>
      </c>
      <c r="I43" s="147"/>
      <c r="J43" s="147"/>
      <c r="K43" s="147"/>
      <c r="L43" s="147"/>
      <c r="M43" s="147"/>
      <c r="N43" s="147"/>
      <c r="O43" s="147"/>
      <c r="P43" s="147"/>
      <c r="Q43" s="147"/>
      <c r="R43" s="148"/>
      <c r="S43" s="147"/>
    </row>
    <row r="44" spans="2:22" ht="28.5" customHeight="1" x14ac:dyDescent="0.15">
      <c r="B44" s="36"/>
      <c r="C44" s="149"/>
      <c r="D44" s="136"/>
      <c r="E44" s="36"/>
      <c r="F44" s="136"/>
      <c r="G44" s="136"/>
      <c r="H44" s="136"/>
      <c r="I44" s="147"/>
      <c r="J44" s="147"/>
      <c r="K44" s="36"/>
      <c r="L44" s="149"/>
      <c r="M44" s="136"/>
      <c r="N44" s="36"/>
      <c r="O44" s="136"/>
      <c r="P44" s="136"/>
      <c r="Q44" s="136"/>
      <c r="R44" s="148"/>
      <c r="S44" s="147"/>
    </row>
    <row r="45" spans="2:22" ht="28.5" customHeight="1" x14ac:dyDescent="0.15">
      <c r="B45" s="135"/>
      <c r="C45" s="7"/>
      <c r="D45" s="135"/>
      <c r="E45" s="135"/>
      <c r="F45" s="135"/>
      <c r="G45" s="135"/>
      <c r="H45" s="135"/>
      <c r="I45" s="4"/>
      <c r="J45" s="4"/>
      <c r="K45" s="133"/>
      <c r="L45" s="133"/>
      <c r="M45" s="133"/>
      <c r="N45" s="133"/>
      <c r="O45" s="133"/>
      <c r="P45" s="133"/>
      <c r="Q45" s="133"/>
    </row>
  </sheetData>
  <mergeCells count="37">
    <mergeCell ref="D37:F37"/>
    <mergeCell ref="G37:H37"/>
    <mergeCell ref="B31:Q31"/>
    <mergeCell ref="B18:C18"/>
    <mergeCell ref="B35:C35"/>
    <mergeCell ref="D35:F35"/>
    <mergeCell ref="G35:I35"/>
    <mergeCell ref="K35:L35"/>
    <mergeCell ref="M35:O35"/>
    <mergeCell ref="M20:O20"/>
    <mergeCell ref="P20:Q20"/>
    <mergeCell ref="B33:G33"/>
    <mergeCell ref="H33:I33"/>
    <mergeCell ref="J33:S33"/>
    <mergeCell ref="P35:R35"/>
    <mergeCell ref="P18:R18"/>
    <mergeCell ref="U6:W6"/>
    <mergeCell ref="D8:F8"/>
    <mergeCell ref="G8:H8"/>
    <mergeCell ref="D20:F20"/>
    <mergeCell ref="G20:H20"/>
    <mergeCell ref="D18:F18"/>
    <mergeCell ref="G18:I18"/>
    <mergeCell ref="K18:L18"/>
    <mergeCell ref="M18:O18"/>
    <mergeCell ref="M8:O8"/>
    <mergeCell ref="P8:Q8"/>
    <mergeCell ref="B2:Q2"/>
    <mergeCell ref="B4:G4"/>
    <mergeCell ref="H4:I4"/>
    <mergeCell ref="J4:S4"/>
    <mergeCell ref="B6:C6"/>
    <mergeCell ref="D6:F6"/>
    <mergeCell ref="G6:I6"/>
    <mergeCell ref="K6:L6"/>
    <mergeCell ref="M6:O6"/>
    <mergeCell ref="P6:R6"/>
  </mergeCells>
  <phoneticPr fontId="1"/>
  <pageMargins left="0.31496062992125984" right="0.31496062992125984" top="0.35433070866141736" bottom="0.35433070866141736" header="0.31496062992125984" footer="0.31496062992125984"/>
  <pageSetup paperSize="9" scale="70" orientation="landscape" r:id="rId1"/>
  <rowBreaks count="1" manualBreakCount="1">
    <brk id="27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P49"/>
  <sheetViews>
    <sheetView zoomScale="70" zoomScaleNormal="70" workbookViewId="0">
      <selection activeCell="AJ28" sqref="AJ28"/>
    </sheetView>
  </sheetViews>
  <sheetFormatPr defaultColWidth="12.875" defaultRowHeight="13.5" x14ac:dyDescent="0.15"/>
  <cols>
    <col min="1" max="1" width="11.125" style="41" customWidth="1"/>
    <col min="2" max="33" width="3.75" style="41" customWidth="1"/>
    <col min="34" max="34" width="12.875" style="41" customWidth="1"/>
    <col min="35" max="16384" width="12.875" style="41"/>
  </cols>
  <sheetData>
    <row r="1" spans="1:42" ht="38.25" customHeight="1" x14ac:dyDescent="0.15">
      <c r="A1" s="172" t="s">
        <v>108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</row>
    <row r="2" spans="1:42" ht="11.25" customHeight="1" x14ac:dyDescent="0.15">
      <c r="A2" s="76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</row>
    <row r="3" spans="1:42" ht="11.25" customHeight="1" x14ac:dyDescent="0.15">
      <c r="A3" s="44"/>
      <c r="B3" s="44"/>
      <c r="C3" s="44"/>
      <c r="D3" s="44"/>
      <c r="E3" s="44"/>
      <c r="F3" s="44"/>
      <c r="G3" s="44"/>
      <c r="H3" s="44"/>
      <c r="I3" s="44"/>
      <c r="J3" s="45" t="str">
        <f>IF(COUNT(I3,K3)&lt;2,"",TEXT(I3-K3,"○;●;△"))</f>
        <v/>
      </c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163" t="s">
        <v>126</v>
      </c>
      <c r="AC3" s="164"/>
      <c r="AD3" s="164"/>
      <c r="AE3" s="164"/>
      <c r="AF3" s="164"/>
      <c r="AG3" s="164"/>
    </row>
    <row r="4" spans="1:42" ht="27.75" customHeight="1" x14ac:dyDescent="0.15">
      <c r="A4" s="108" t="s">
        <v>164</v>
      </c>
      <c r="B4" s="165" t="str">
        <f>A5</f>
        <v>ノース</v>
      </c>
      <c r="C4" s="166"/>
      <c r="D4" s="166"/>
      <c r="E4" s="166" t="str">
        <f>A6</f>
        <v>ジュニ　ブルー</v>
      </c>
      <c r="F4" s="167"/>
      <c r="G4" s="166"/>
      <c r="H4" s="166" t="str">
        <f>A7</f>
        <v>プレイフルU-12</v>
      </c>
      <c r="I4" s="166"/>
      <c r="J4" s="166"/>
      <c r="K4" s="166" t="str">
        <f>A8</f>
        <v>桔梗</v>
      </c>
      <c r="L4" s="166"/>
      <c r="M4" s="168"/>
      <c r="N4" s="168" t="str">
        <f>A9</f>
        <v>フロンティア</v>
      </c>
      <c r="O4" s="169"/>
      <c r="P4" s="170"/>
      <c r="Q4" s="168" t="str">
        <f>A10</f>
        <v>サン・スポ</v>
      </c>
      <c r="R4" s="169"/>
      <c r="S4" s="170"/>
      <c r="T4" s="168" t="str">
        <f>A11</f>
        <v>スクール</v>
      </c>
      <c r="U4" s="169"/>
      <c r="V4" s="170"/>
      <c r="W4" s="168" t="str">
        <f>A12</f>
        <v>日　吉</v>
      </c>
      <c r="X4" s="169"/>
      <c r="Y4" s="170"/>
      <c r="Z4" s="74" t="s">
        <v>73</v>
      </c>
      <c r="AA4" s="72" t="s">
        <v>74</v>
      </c>
      <c r="AB4" s="72" t="s">
        <v>75</v>
      </c>
      <c r="AC4" s="75" t="s">
        <v>76</v>
      </c>
      <c r="AD4" s="75" t="s">
        <v>77</v>
      </c>
      <c r="AE4" s="75" t="s">
        <v>78</v>
      </c>
      <c r="AF4" s="75" t="s">
        <v>87</v>
      </c>
      <c r="AG4" s="75" t="s">
        <v>79</v>
      </c>
    </row>
    <row r="5" spans="1:42" ht="27.75" customHeight="1" x14ac:dyDescent="0.15">
      <c r="A5" s="42" t="s">
        <v>56</v>
      </c>
      <c r="B5" s="217" t="s">
        <v>88</v>
      </c>
      <c r="C5" s="218"/>
      <c r="D5" s="219"/>
      <c r="E5" s="46"/>
      <c r="F5" s="47" t="str">
        <f t="shared" ref="F5" si="0">IF(E5="","",IF(E5=G5,"△",IF(E5&gt;G5,"○","●")))</f>
        <v/>
      </c>
      <c r="G5" s="48"/>
      <c r="H5" s="46"/>
      <c r="I5" s="47" t="str">
        <f t="shared" ref="I5:I6" si="1">IF(H5="","",IF(H5=J5,"△",IF(H5&gt;J5,"○","●")))</f>
        <v/>
      </c>
      <c r="J5" s="48"/>
      <c r="K5" s="46"/>
      <c r="L5" s="47" t="str">
        <f t="shared" ref="L5:L7" si="2">IF(K5="","",IF(K5=M5,"△",IF(K5&gt;M5,"○","●")))</f>
        <v/>
      </c>
      <c r="M5" s="49"/>
      <c r="N5" s="46"/>
      <c r="O5" s="50" t="str">
        <f t="shared" ref="O5:O8" si="3">IF(N5="","",IF(N5=P5,"△",IF(N5&gt;P5,"○","●")))</f>
        <v/>
      </c>
      <c r="P5" s="49"/>
      <c r="Q5" s="46"/>
      <c r="R5" s="50" t="str">
        <f t="shared" ref="R5:R9" si="4">IF(Q5="","",IF(Q5=S5,"△",IF(Q5&gt;S5,"○","●")))</f>
        <v/>
      </c>
      <c r="S5" s="49"/>
      <c r="T5" s="46"/>
      <c r="U5" s="50" t="str">
        <f t="shared" ref="U5:U10" si="5">IF(T5="","",IF(T5=V5,"△",IF(T5&gt;V5,"○","●")))</f>
        <v/>
      </c>
      <c r="V5" s="49"/>
      <c r="W5" s="46"/>
      <c r="X5" s="50" t="str">
        <f t="shared" ref="X5:X11" si="6">IF(W5="","",IF(W5=Y5,"△",IF(W5&gt;Y5,"○","●")))</f>
        <v/>
      </c>
      <c r="Y5" s="49"/>
      <c r="Z5" s="51">
        <f>COUNTIF($B5:$Y5,Z$13)</f>
        <v>0</v>
      </c>
      <c r="AA5" s="51">
        <f t="shared" ref="Z5:AB12" si="7">COUNTIF($B5:$Y5,AA$13)</f>
        <v>0</v>
      </c>
      <c r="AB5" s="51">
        <f t="shared" si="7"/>
        <v>0</v>
      </c>
      <c r="AC5" s="51">
        <f>Z5*3+AB5</f>
        <v>0</v>
      </c>
      <c r="AD5" s="51">
        <f>SUMIF($B$13:$Y$13,AD$4,$B5:$Y5)</f>
        <v>0</v>
      </c>
      <c r="AE5" s="51">
        <f>SUMIF($B$13:$Y$13,AE$4,$B5:$Y5)</f>
        <v>0</v>
      </c>
      <c r="AF5" s="51">
        <f>IFERROR(AD5-AE5,"")</f>
        <v>0</v>
      </c>
      <c r="AG5" s="51">
        <f>SUMPRODUCT(($AC$5:$AC$12*10^5+$AF$5:$AF$12&gt;AC5*10^5+AF5)*1)+1</f>
        <v>1</v>
      </c>
    </row>
    <row r="6" spans="1:42" ht="27.75" customHeight="1" x14ac:dyDescent="0.15">
      <c r="A6" s="75" t="s">
        <v>112</v>
      </c>
      <c r="B6" s="50" t="str">
        <f>IF(G5="","",G5)</f>
        <v/>
      </c>
      <c r="C6" s="50" t="str">
        <f>IF(B6="","",IF(B6=D6,"△",IF(B6&gt;D6,"○","●")))</f>
        <v/>
      </c>
      <c r="D6" s="52" t="str">
        <f>IF(E5="","",E5)</f>
        <v/>
      </c>
      <c r="E6" s="217" t="s">
        <v>88</v>
      </c>
      <c r="F6" s="218"/>
      <c r="G6" s="219"/>
      <c r="H6" s="46"/>
      <c r="I6" s="47" t="str">
        <f t="shared" si="1"/>
        <v/>
      </c>
      <c r="J6" s="48"/>
      <c r="K6" s="46"/>
      <c r="L6" s="47" t="str">
        <f t="shared" si="2"/>
        <v/>
      </c>
      <c r="M6" s="49"/>
      <c r="N6" s="46"/>
      <c r="O6" s="50" t="str">
        <f t="shared" si="3"/>
        <v/>
      </c>
      <c r="P6" s="49"/>
      <c r="Q6" s="46"/>
      <c r="R6" s="50" t="str">
        <f t="shared" si="4"/>
        <v/>
      </c>
      <c r="S6" s="49"/>
      <c r="T6" s="46"/>
      <c r="U6" s="50" t="str">
        <f t="shared" si="5"/>
        <v/>
      </c>
      <c r="V6" s="49"/>
      <c r="W6" s="46"/>
      <c r="X6" s="50" t="str">
        <f t="shared" si="6"/>
        <v/>
      </c>
      <c r="Y6" s="49"/>
      <c r="Z6" s="51">
        <f t="shared" si="7"/>
        <v>0</v>
      </c>
      <c r="AA6" s="51">
        <f t="shared" si="7"/>
        <v>0</v>
      </c>
      <c r="AB6" s="51">
        <f t="shared" si="7"/>
        <v>0</v>
      </c>
      <c r="AC6" s="51">
        <f>Z6*3+AB6</f>
        <v>0</v>
      </c>
      <c r="AD6" s="51">
        <f t="shared" ref="AD6:AE12" si="8">SUMIF($B$13:$Y$13,AD$4,$B6:$Y6)</f>
        <v>0</v>
      </c>
      <c r="AE6" s="51">
        <f t="shared" si="8"/>
        <v>0</v>
      </c>
      <c r="AF6" s="51">
        <f>IFERROR(AD6-AE6,"")</f>
        <v>0</v>
      </c>
      <c r="AG6" s="51">
        <f>SUMPRODUCT(($AC$5:$AC$12*10^5+$AF$5:$AF$12&gt;AC6*10^5+AF6)*1)+1</f>
        <v>1</v>
      </c>
    </row>
    <row r="7" spans="1:42" ht="27.75" customHeight="1" x14ac:dyDescent="0.15">
      <c r="A7" s="75" t="s">
        <v>157</v>
      </c>
      <c r="B7" s="50" t="str">
        <f>IF(J5="","",J5)</f>
        <v/>
      </c>
      <c r="C7" s="50" t="str">
        <f>IF(B7="","",IF(B7=D7,"△",IF(B7&gt;D7,"○","●")))</f>
        <v/>
      </c>
      <c r="D7" s="52" t="str">
        <f>IF(H5="","",H5)</f>
        <v/>
      </c>
      <c r="E7" s="53" t="str">
        <f>IF(J6="","",J6)</f>
        <v/>
      </c>
      <c r="F7" s="50" t="str">
        <f>IF(E7="","",IF(E7=G7,"△",IF(E7&gt;G7,"○","●")))</f>
        <v/>
      </c>
      <c r="G7" s="52" t="str">
        <f>IF(H6="","",H6)</f>
        <v/>
      </c>
      <c r="H7" s="217" t="s">
        <v>88</v>
      </c>
      <c r="I7" s="218"/>
      <c r="J7" s="219"/>
      <c r="K7" s="46"/>
      <c r="L7" s="47" t="str">
        <f t="shared" si="2"/>
        <v/>
      </c>
      <c r="M7" s="49"/>
      <c r="N7" s="46"/>
      <c r="O7" s="50" t="str">
        <f t="shared" si="3"/>
        <v/>
      </c>
      <c r="P7" s="49"/>
      <c r="Q7" s="46"/>
      <c r="R7" s="50" t="str">
        <f t="shared" si="4"/>
        <v/>
      </c>
      <c r="S7" s="49"/>
      <c r="T7" s="46"/>
      <c r="U7" s="50" t="str">
        <f t="shared" si="5"/>
        <v/>
      </c>
      <c r="V7" s="49"/>
      <c r="W7" s="46"/>
      <c r="X7" s="50" t="str">
        <f t="shared" si="6"/>
        <v/>
      </c>
      <c r="Y7" s="49"/>
      <c r="Z7" s="51">
        <f t="shared" si="7"/>
        <v>0</v>
      </c>
      <c r="AA7" s="51">
        <f t="shared" si="7"/>
        <v>0</v>
      </c>
      <c r="AB7" s="51">
        <f t="shared" si="7"/>
        <v>0</v>
      </c>
      <c r="AC7" s="51">
        <f t="shared" ref="AC7:AC11" si="9">Z7*3+AB7</f>
        <v>0</v>
      </c>
      <c r="AD7" s="51">
        <f t="shared" si="8"/>
        <v>0</v>
      </c>
      <c r="AE7" s="51">
        <f t="shared" si="8"/>
        <v>0</v>
      </c>
      <c r="AF7" s="51">
        <f t="shared" ref="AF7:AF12" si="10">IFERROR(AD7-AE7,"")</f>
        <v>0</v>
      </c>
      <c r="AG7" s="51">
        <f t="shared" ref="AG7:AG11" si="11">SUMPRODUCT(($AC$5:$AC$12*10^5+$AF$5:$AF$12&gt;AC7*10^5+AF7)*1)+1</f>
        <v>1</v>
      </c>
    </row>
    <row r="8" spans="1:42" ht="27.75" customHeight="1" x14ac:dyDescent="0.15">
      <c r="A8" s="75" t="s">
        <v>70</v>
      </c>
      <c r="B8" s="50" t="str">
        <f>IF(M5="","",M5)</f>
        <v/>
      </c>
      <c r="C8" s="50" t="str">
        <f>IF(B8="","",IF(B8=D8,"△",IF(B8&gt;D8,"○","●")))</f>
        <v/>
      </c>
      <c r="D8" s="52" t="str">
        <f>IF(K5="","",K5)</f>
        <v/>
      </c>
      <c r="E8" s="53" t="str">
        <f>IF(M6="","",M6)</f>
        <v/>
      </c>
      <c r="F8" s="50" t="str">
        <f>IF(E8="","",IF(E8=G8,"△",IF(E8&gt;G8,"○","●")))</f>
        <v/>
      </c>
      <c r="G8" s="52" t="str">
        <f>IF(K6="","",K6)</f>
        <v/>
      </c>
      <c r="H8" s="53" t="str">
        <f>IF(M7="","",M7)</f>
        <v/>
      </c>
      <c r="I8" s="50" t="str">
        <f>IF(H8="","",IF(H8=J8,"△",IF(H8&gt;J8,"○","●")))</f>
        <v/>
      </c>
      <c r="J8" s="52" t="str">
        <f>IF(K7="","",K7)</f>
        <v/>
      </c>
      <c r="K8" s="217" t="s">
        <v>88</v>
      </c>
      <c r="L8" s="218"/>
      <c r="M8" s="219"/>
      <c r="N8" s="46"/>
      <c r="O8" s="50" t="str">
        <f t="shared" si="3"/>
        <v/>
      </c>
      <c r="P8" s="49"/>
      <c r="Q8" s="46"/>
      <c r="R8" s="50" t="str">
        <f t="shared" si="4"/>
        <v/>
      </c>
      <c r="S8" s="49"/>
      <c r="T8" s="46"/>
      <c r="U8" s="50" t="str">
        <f t="shared" si="5"/>
        <v/>
      </c>
      <c r="V8" s="49"/>
      <c r="W8" s="46"/>
      <c r="X8" s="50" t="str">
        <f t="shared" si="6"/>
        <v/>
      </c>
      <c r="Y8" s="49"/>
      <c r="Z8" s="51">
        <f t="shared" si="7"/>
        <v>0</v>
      </c>
      <c r="AA8" s="51">
        <f t="shared" si="7"/>
        <v>0</v>
      </c>
      <c r="AB8" s="51">
        <f t="shared" si="7"/>
        <v>0</v>
      </c>
      <c r="AC8" s="51">
        <f t="shared" si="9"/>
        <v>0</v>
      </c>
      <c r="AD8" s="51">
        <f t="shared" si="8"/>
        <v>0</v>
      </c>
      <c r="AE8" s="51">
        <f t="shared" si="8"/>
        <v>0</v>
      </c>
      <c r="AF8" s="51">
        <f t="shared" si="10"/>
        <v>0</v>
      </c>
      <c r="AG8" s="51">
        <f t="shared" si="11"/>
        <v>1</v>
      </c>
    </row>
    <row r="9" spans="1:42" ht="27.75" customHeight="1" x14ac:dyDescent="0.15">
      <c r="A9" s="75" t="s">
        <v>54</v>
      </c>
      <c r="B9" s="54" t="str">
        <f>IF(P5="","",P5)</f>
        <v/>
      </c>
      <c r="C9" s="55" t="str">
        <f t="shared" ref="C9:C12" si="12">IF(B9="","",IF(B9=D9,"△",IF(B9&gt;D9,"○","●")))</f>
        <v/>
      </c>
      <c r="D9" s="55" t="str">
        <f>IF(N5="","",N5)</f>
        <v/>
      </c>
      <c r="E9" s="54" t="str">
        <f>IF(P6="","",P6)</f>
        <v/>
      </c>
      <c r="F9" s="55" t="str">
        <f t="shared" ref="F9:F12" si="13">IF(E9="","",IF(E9=G9,"△",IF(E9&gt;G9,"○","●")))</f>
        <v/>
      </c>
      <c r="G9" s="56" t="str">
        <f>IF(N6="","",N6)</f>
        <v/>
      </c>
      <c r="H9" s="55" t="str">
        <f>IF(P7="","",P7)</f>
        <v/>
      </c>
      <c r="I9" s="55" t="str">
        <f t="shared" ref="I9:I12" si="14">IF(H9="","",IF(H9=J9,"△",IF(H9&gt;J9,"○","●")))</f>
        <v/>
      </c>
      <c r="J9" s="55" t="str">
        <f>IF(N7="","",N7)</f>
        <v/>
      </c>
      <c r="K9" s="54" t="str">
        <f>IF(P8="","",P8)</f>
        <v/>
      </c>
      <c r="L9" s="55" t="str">
        <f t="shared" ref="L9:L12" si="15">IF(K9="","",IF(K9=M9,"△",IF(K9&gt;M9,"○","●")))</f>
        <v/>
      </c>
      <c r="M9" s="56" t="str">
        <f>IF(N8="","",N8)</f>
        <v/>
      </c>
      <c r="N9" s="217" t="s">
        <v>88</v>
      </c>
      <c r="O9" s="218"/>
      <c r="P9" s="219"/>
      <c r="Q9" s="46"/>
      <c r="R9" s="50" t="str">
        <f t="shared" si="4"/>
        <v/>
      </c>
      <c r="S9" s="49"/>
      <c r="T9" s="46"/>
      <c r="U9" s="50" t="str">
        <f t="shared" si="5"/>
        <v/>
      </c>
      <c r="V9" s="49"/>
      <c r="W9" s="46"/>
      <c r="X9" s="50" t="str">
        <f t="shared" si="6"/>
        <v/>
      </c>
      <c r="Y9" s="49"/>
      <c r="Z9" s="51">
        <f t="shared" si="7"/>
        <v>0</v>
      </c>
      <c r="AA9" s="51">
        <f t="shared" si="7"/>
        <v>0</v>
      </c>
      <c r="AB9" s="51">
        <f t="shared" si="7"/>
        <v>0</v>
      </c>
      <c r="AC9" s="51">
        <f t="shared" si="9"/>
        <v>0</v>
      </c>
      <c r="AD9" s="51">
        <f t="shared" si="8"/>
        <v>0</v>
      </c>
      <c r="AE9" s="51">
        <f t="shared" si="8"/>
        <v>0</v>
      </c>
      <c r="AF9" s="51">
        <f t="shared" si="10"/>
        <v>0</v>
      </c>
      <c r="AG9" s="51">
        <f t="shared" si="11"/>
        <v>1</v>
      </c>
    </row>
    <row r="10" spans="1:42" ht="27.75" customHeight="1" x14ac:dyDescent="0.15">
      <c r="A10" s="75" t="s">
        <v>117</v>
      </c>
      <c r="B10" s="54" t="str">
        <f>IF(S5="","",S5)</f>
        <v/>
      </c>
      <c r="C10" s="55" t="str">
        <f t="shared" si="12"/>
        <v/>
      </c>
      <c r="D10" s="55" t="str">
        <f>IF(Q5="","",Q5)</f>
        <v/>
      </c>
      <c r="E10" s="54" t="str">
        <f>IF(S6="","",S6)</f>
        <v/>
      </c>
      <c r="F10" s="55" t="str">
        <f t="shared" si="13"/>
        <v/>
      </c>
      <c r="G10" s="56" t="str">
        <f>IF(Q6="","",Q6)</f>
        <v/>
      </c>
      <c r="H10" s="55" t="str">
        <f>IF(S7="","",S7)</f>
        <v/>
      </c>
      <c r="I10" s="55" t="str">
        <f t="shared" si="14"/>
        <v/>
      </c>
      <c r="J10" s="55" t="str">
        <f>IF(Q7="","",Q7)</f>
        <v/>
      </c>
      <c r="K10" s="54" t="str">
        <f>IF(S8="","",S8)</f>
        <v/>
      </c>
      <c r="L10" s="55" t="str">
        <f t="shared" si="15"/>
        <v/>
      </c>
      <c r="M10" s="56" t="str">
        <f>IF(Q8="","",Q8)</f>
        <v/>
      </c>
      <c r="N10" s="57" t="str">
        <f>IF(S9="","",S9)</f>
        <v/>
      </c>
      <c r="O10" s="58" t="str">
        <f t="shared" ref="O10:O12" si="16">IF(N10="","",IF(N10=P10,"△",IF(N10&gt;P10,"○","●")))</f>
        <v/>
      </c>
      <c r="P10" s="59" t="str">
        <f>IF(Q9="","",Q9)</f>
        <v/>
      </c>
      <c r="Q10" s="217" t="s">
        <v>88</v>
      </c>
      <c r="R10" s="218"/>
      <c r="S10" s="219"/>
      <c r="T10" s="46"/>
      <c r="U10" s="50" t="str">
        <f t="shared" si="5"/>
        <v/>
      </c>
      <c r="V10" s="49"/>
      <c r="W10" s="46"/>
      <c r="X10" s="50" t="str">
        <f t="shared" si="6"/>
        <v/>
      </c>
      <c r="Y10" s="49"/>
      <c r="Z10" s="51">
        <f t="shared" si="7"/>
        <v>0</v>
      </c>
      <c r="AA10" s="51">
        <f t="shared" si="7"/>
        <v>0</v>
      </c>
      <c r="AB10" s="51">
        <f t="shared" si="7"/>
        <v>0</v>
      </c>
      <c r="AC10" s="51">
        <f t="shared" si="9"/>
        <v>0</v>
      </c>
      <c r="AD10" s="51">
        <f t="shared" si="8"/>
        <v>0</v>
      </c>
      <c r="AE10" s="51">
        <f t="shared" si="8"/>
        <v>0</v>
      </c>
      <c r="AF10" s="51">
        <f t="shared" si="10"/>
        <v>0</v>
      </c>
      <c r="AG10" s="51">
        <f>SUMPRODUCT(($AC$5:$AC$12*10^5+$AF$5:$AF$12&gt;AC10*10^5+AF10)*1)+1</f>
        <v>1</v>
      </c>
    </row>
    <row r="11" spans="1:42" ht="27.75" customHeight="1" x14ac:dyDescent="0.15">
      <c r="A11" s="75" t="s">
        <v>55</v>
      </c>
      <c r="B11" s="54" t="str">
        <f>IF(V5="","",V5)</f>
        <v/>
      </c>
      <c r="C11" s="55" t="str">
        <f t="shared" si="12"/>
        <v/>
      </c>
      <c r="D11" s="55" t="str">
        <f>IF(T5="","",T5)</f>
        <v/>
      </c>
      <c r="E11" s="54" t="str">
        <f>IF(V6="","",V6)</f>
        <v/>
      </c>
      <c r="F11" s="55" t="str">
        <f t="shared" si="13"/>
        <v/>
      </c>
      <c r="G11" s="56" t="str">
        <f>IF(T6="","",T6)</f>
        <v/>
      </c>
      <c r="H11" s="55" t="str">
        <f>IF(V7="","",V7)</f>
        <v/>
      </c>
      <c r="I11" s="55" t="str">
        <f t="shared" si="14"/>
        <v/>
      </c>
      <c r="J11" s="55" t="str">
        <f>IF(T7="","",T7)</f>
        <v/>
      </c>
      <c r="K11" s="54" t="str">
        <f>IF(V8="","",V8)</f>
        <v/>
      </c>
      <c r="L11" s="55" t="str">
        <f t="shared" si="15"/>
        <v/>
      </c>
      <c r="M11" s="56" t="str">
        <f>IF(T8="","",T8)</f>
        <v/>
      </c>
      <c r="N11" s="54" t="str">
        <f>IF(V9="","",V9)</f>
        <v/>
      </c>
      <c r="O11" s="55" t="str">
        <f t="shared" si="16"/>
        <v/>
      </c>
      <c r="P11" s="56" t="str">
        <f>IF(T9="","",T9)</f>
        <v/>
      </c>
      <c r="Q11" s="54" t="str">
        <f>IF(V10="","",V10)</f>
        <v/>
      </c>
      <c r="R11" s="55" t="str">
        <f t="shared" ref="R11:R12" si="17">IF(Q11="","",IF(Q11=S11,"△",IF(Q11&gt;S11,"○","●")))</f>
        <v/>
      </c>
      <c r="S11" s="60" t="str">
        <f>IF(T10="","",T10)</f>
        <v/>
      </c>
      <c r="T11" s="217" t="s">
        <v>88</v>
      </c>
      <c r="U11" s="218"/>
      <c r="V11" s="219"/>
      <c r="W11" s="46"/>
      <c r="X11" s="50" t="str">
        <f t="shared" si="6"/>
        <v/>
      </c>
      <c r="Y11" s="49"/>
      <c r="Z11" s="51">
        <f t="shared" si="7"/>
        <v>0</v>
      </c>
      <c r="AA11" s="51">
        <f t="shared" si="7"/>
        <v>0</v>
      </c>
      <c r="AB11" s="51">
        <f t="shared" si="7"/>
        <v>0</v>
      </c>
      <c r="AC11" s="51">
        <f t="shared" si="9"/>
        <v>0</v>
      </c>
      <c r="AD11" s="51">
        <f t="shared" si="8"/>
        <v>0</v>
      </c>
      <c r="AE11" s="51">
        <f t="shared" si="8"/>
        <v>0</v>
      </c>
      <c r="AF11" s="51">
        <f t="shared" si="10"/>
        <v>0</v>
      </c>
      <c r="AG11" s="51">
        <f t="shared" si="11"/>
        <v>1</v>
      </c>
    </row>
    <row r="12" spans="1:42" ht="27.75" customHeight="1" x14ac:dyDescent="0.15">
      <c r="A12" s="75" t="s">
        <v>86</v>
      </c>
      <c r="B12" s="54" t="str">
        <f>IF(Y5="","",Y5)</f>
        <v/>
      </c>
      <c r="C12" s="55" t="str">
        <f t="shared" si="12"/>
        <v/>
      </c>
      <c r="D12" s="55" t="str">
        <f>IF(W5="","",W5)</f>
        <v/>
      </c>
      <c r="E12" s="54" t="str">
        <f>IF(Y6="","",Y6)</f>
        <v/>
      </c>
      <c r="F12" s="55" t="str">
        <f t="shared" si="13"/>
        <v/>
      </c>
      <c r="G12" s="56" t="str">
        <f>IF(W6="","",W6)</f>
        <v/>
      </c>
      <c r="H12" s="55" t="str">
        <f>IF(Y7="","",Y7)</f>
        <v/>
      </c>
      <c r="I12" s="55" t="str">
        <f t="shared" si="14"/>
        <v/>
      </c>
      <c r="J12" s="55" t="str">
        <f>IF(W7="","",W7)</f>
        <v/>
      </c>
      <c r="K12" s="54" t="str">
        <f>IF(Y8="","",Y8)</f>
        <v/>
      </c>
      <c r="L12" s="55" t="str">
        <f t="shared" si="15"/>
        <v/>
      </c>
      <c r="M12" s="56" t="str">
        <f>IF(W8="","",W8)</f>
        <v/>
      </c>
      <c r="N12" s="53" t="str">
        <f>IF(Y9="","",Y9)</f>
        <v/>
      </c>
      <c r="O12" s="50" t="str">
        <f t="shared" si="16"/>
        <v/>
      </c>
      <c r="P12" s="52" t="str">
        <f>IF(W9="","",W9)</f>
        <v/>
      </c>
      <c r="Q12" s="53" t="str">
        <f>IF(Y10="","",Y10)</f>
        <v/>
      </c>
      <c r="R12" s="50" t="str">
        <f t="shared" si="17"/>
        <v/>
      </c>
      <c r="S12" s="61" t="str">
        <f>IF(W10="","",W10)</f>
        <v/>
      </c>
      <c r="T12" s="62" t="str">
        <f>IF(Y11="","",Y11)</f>
        <v/>
      </c>
      <c r="U12" s="63" t="str">
        <f>IF(T12="","",IF(T12=V12,"△",IF(T12&gt;V12,"○","●")))</f>
        <v/>
      </c>
      <c r="V12" s="56" t="str">
        <f>IF(W11="","",W11)</f>
        <v/>
      </c>
      <c r="W12" s="217" t="s">
        <v>88</v>
      </c>
      <c r="X12" s="218"/>
      <c r="Y12" s="219"/>
      <c r="Z12" s="51">
        <f>COUNTIF($B12:$Y12,Z$13)</f>
        <v>0</v>
      </c>
      <c r="AA12" s="51">
        <f t="shared" si="7"/>
        <v>0</v>
      </c>
      <c r="AB12" s="51">
        <f t="shared" si="7"/>
        <v>0</v>
      </c>
      <c r="AC12" s="51">
        <f>Z12*3+AB12</f>
        <v>0</v>
      </c>
      <c r="AD12" s="51">
        <f t="shared" si="8"/>
        <v>0</v>
      </c>
      <c r="AE12" s="51">
        <f t="shared" si="8"/>
        <v>0</v>
      </c>
      <c r="AF12" s="51">
        <f t="shared" si="10"/>
        <v>0</v>
      </c>
      <c r="AG12" s="51">
        <f>SUMPRODUCT(($AC$5:$AC$12*10^5+$AF$5:$AF$12&gt;AC12*10^5+AF12)*1)+1</f>
        <v>1</v>
      </c>
    </row>
    <row r="13" spans="1:42" ht="11.25" customHeight="1" x14ac:dyDescent="0.15">
      <c r="A13" s="67"/>
      <c r="B13" s="68" t="s">
        <v>80</v>
      </c>
      <c r="C13" s="69"/>
      <c r="D13" s="69" t="s">
        <v>81</v>
      </c>
      <c r="E13" s="69" t="s">
        <v>80</v>
      </c>
      <c r="F13" s="69"/>
      <c r="G13" s="69" t="s">
        <v>81</v>
      </c>
      <c r="H13" s="69" t="s">
        <v>80</v>
      </c>
      <c r="I13" s="69"/>
      <c r="J13" s="69" t="s">
        <v>81</v>
      </c>
      <c r="K13" s="69" t="s">
        <v>80</v>
      </c>
      <c r="L13" s="69"/>
      <c r="M13" s="69" t="s">
        <v>81</v>
      </c>
      <c r="N13" s="69" t="s">
        <v>80</v>
      </c>
      <c r="O13" s="69"/>
      <c r="P13" s="69" t="s">
        <v>81</v>
      </c>
      <c r="Q13" s="69" t="s">
        <v>80</v>
      </c>
      <c r="R13" s="69"/>
      <c r="S13" s="69" t="s">
        <v>81</v>
      </c>
      <c r="T13" s="69" t="s">
        <v>80</v>
      </c>
      <c r="U13" s="69"/>
      <c r="V13" s="69" t="s">
        <v>81</v>
      </c>
      <c r="W13" s="69" t="s">
        <v>80</v>
      </c>
      <c r="X13" s="69"/>
      <c r="Y13" s="69" t="s">
        <v>81</v>
      </c>
      <c r="Z13" s="70" t="s">
        <v>82</v>
      </c>
      <c r="AA13" s="70" t="s">
        <v>83</v>
      </c>
      <c r="AB13" s="70" t="s">
        <v>84</v>
      </c>
      <c r="AC13" s="88"/>
      <c r="AD13" s="88"/>
      <c r="AE13" s="88"/>
      <c r="AF13" s="88"/>
      <c r="AG13" s="88"/>
    </row>
    <row r="14" spans="1:42" ht="11.25" customHeight="1" x14ac:dyDescent="0.15">
      <c r="A14" s="44"/>
      <c r="B14" s="64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6"/>
      <c r="AA14" s="66"/>
      <c r="AB14" s="66"/>
      <c r="AC14" s="44"/>
      <c r="AD14" s="44"/>
      <c r="AE14" s="44"/>
      <c r="AF14" s="44"/>
      <c r="AG14" s="44"/>
      <c r="AN14" s="171"/>
      <c r="AO14" s="171"/>
      <c r="AP14" s="171"/>
    </row>
    <row r="15" spans="1:42" ht="11.25" customHeight="1" x14ac:dyDescent="0.15">
      <c r="A15" s="44"/>
      <c r="B15" s="44"/>
      <c r="C15" s="44"/>
      <c r="D15" s="44"/>
      <c r="E15" s="44"/>
      <c r="F15" s="44"/>
      <c r="G15" s="44"/>
      <c r="H15" s="44"/>
      <c r="I15" s="44"/>
      <c r="J15" s="45" t="str">
        <f>IF(COUNT(I15,K15)&lt;2,"",TEXT(I15-K15,"○;●;△"))</f>
        <v/>
      </c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163" t="s">
        <v>126</v>
      </c>
      <c r="AC15" s="164"/>
      <c r="AD15" s="164"/>
      <c r="AE15" s="164"/>
      <c r="AF15" s="164"/>
      <c r="AG15" s="164"/>
    </row>
    <row r="16" spans="1:42" ht="27.75" customHeight="1" x14ac:dyDescent="0.15">
      <c r="A16" s="108" t="s">
        <v>165</v>
      </c>
      <c r="B16" s="165" t="str">
        <f>A17</f>
        <v>プレイフルU-11</v>
      </c>
      <c r="C16" s="166"/>
      <c r="D16" s="166"/>
      <c r="E16" s="166" t="str">
        <f>A18</f>
        <v>ＣＯＲＡＺＯＮ</v>
      </c>
      <c r="F16" s="167"/>
      <c r="G16" s="166"/>
      <c r="H16" s="166" t="str">
        <f>A19</f>
        <v>西部</v>
      </c>
      <c r="I16" s="166"/>
      <c r="J16" s="166"/>
      <c r="K16" s="166" t="str">
        <f>A20</f>
        <v>グランツ</v>
      </c>
      <c r="L16" s="166"/>
      <c r="M16" s="168"/>
      <c r="N16" s="168" t="str">
        <f>A21</f>
        <v>亀田</v>
      </c>
      <c r="O16" s="169"/>
      <c r="P16" s="170"/>
      <c r="Q16" s="168" t="str">
        <f>A22</f>
        <v>ジュニ　ホワイト</v>
      </c>
      <c r="R16" s="169"/>
      <c r="S16" s="170"/>
      <c r="T16" s="168" t="str">
        <f>A23</f>
        <v>アスルクラロ</v>
      </c>
      <c r="U16" s="169"/>
      <c r="V16" s="170"/>
      <c r="W16" s="168" t="str">
        <f>A24</f>
        <v>港</v>
      </c>
      <c r="X16" s="169"/>
      <c r="Y16" s="170"/>
      <c r="Z16" s="74" t="s">
        <v>73</v>
      </c>
      <c r="AA16" s="72" t="s">
        <v>74</v>
      </c>
      <c r="AB16" s="72" t="s">
        <v>75</v>
      </c>
      <c r="AC16" s="75" t="s">
        <v>76</v>
      </c>
      <c r="AD16" s="75" t="s">
        <v>77</v>
      </c>
      <c r="AE16" s="75" t="s">
        <v>78</v>
      </c>
      <c r="AF16" s="75" t="s">
        <v>87</v>
      </c>
      <c r="AG16" s="75" t="s">
        <v>79</v>
      </c>
    </row>
    <row r="17" spans="1:33" ht="27.75" customHeight="1" x14ac:dyDescent="0.15">
      <c r="A17" s="42" t="s">
        <v>158</v>
      </c>
      <c r="B17" s="217" t="s">
        <v>88</v>
      </c>
      <c r="C17" s="218"/>
      <c r="D17" s="219"/>
      <c r="E17" s="46"/>
      <c r="F17" s="47" t="str">
        <f t="shared" ref="F17" si="18">IF(E17="","",IF(E17=G17,"△",IF(E17&gt;G17,"○","●")))</f>
        <v/>
      </c>
      <c r="G17" s="48"/>
      <c r="H17" s="46"/>
      <c r="I17" s="47" t="str">
        <f t="shared" ref="I17:I18" si="19">IF(H17="","",IF(H17=J17,"△",IF(H17&gt;J17,"○","●")))</f>
        <v/>
      </c>
      <c r="J17" s="48"/>
      <c r="K17" s="46"/>
      <c r="L17" s="47" t="str">
        <f t="shared" ref="L17:L19" si="20">IF(K17="","",IF(K17=M17,"△",IF(K17&gt;M17,"○","●")))</f>
        <v/>
      </c>
      <c r="M17" s="49"/>
      <c r="N17" s="46"/>
      <c r="O17" s="50" t="str">
        <f t="shared" ref="O17:O20" si="21">IF(N17="","",IF(N17=P17,"△",IF(N17&gt;P17,"○","●")))</f>
        <v/>
      </c>
      <c r="P17" s="49"/>
      <c r="Q17" s="46"/>
      <c r="R17" s="50" t="str">
        <f t="shared" ref="R17:R21" si="22">IF(Q17="","",IF(Q17=S17,"△",IF(Q17&gt;S17,"○","●")))</f>
        <v/>
      </c>
      <c r="S17" s="49"/>
      <c r="T17" s="46"/>
      <c r="U17" s="50" t="str">
        <f t="shared" ref="U17:U22" si="23">IF(T17="","",IF(T17=V17,"△",IF(T17&gt;V17,"○","●")))</f>
        <v/>
      </c>
      <c r="V17" s="49"/>
      <c r="W17" s="46"/>
      <c r="X17" s="50" t="str">
        <f t="shared" ref="X17:X23" si="24">IF(W17="","",IF(W17=Y17,"△",IF(W17&gt;Y17,"○","●")))</f>
        <v/>
      </c>
      <c r="Y17" s="49"/>
      <c r="Z17" s="51">
        <f>COUNTIF($B17:$Y17,Z$25)</f>
        <v>0</v>
      </c>
      <c r="AA17" s="51">
        <f>COUNTIF($B17:$Y17,AA$25)</f>
        <v>0</v>
      </c>
      <c r="AB17" s="51">
        <f>COUNTIF($B17:$Y17,AB$25)</f>
        <v>0</v>
      </c>
      <c r="AC17" s="51">
        <f>Z17*3+AB17</f>
        <v>0</v>
      </c>
      <c r="AD17" s="51">
        <f>SUMIF($B$25:$Y$25,AD$16,$B17:$Y17)</f>
        <v>0</v>
      </c>
      <c r="AE17" s="51">
        <f>SUMIF($B$25:$Y$25,AE$16,$B17:$Y17)</f>
        <v>0</v>
      </c>
      <c r="AF17" s="51">
        <f>IFERROR(AD17-AE17,"")</f>
        <v>0</v>
      </c>
      <c r="AG17" s="51">
        <f>SUMPRODUCT(($AC$17:$AC$24*10^5+$AF$17:$AF$24&gt;AC17*10^5+AF17)*1)+1</f>
        <v>1</v>
      </c>
    </row>
    <row r="18" spans="1:33" ht="27.75" customHeight="1" x14ac:dyDescent="0.15">
      <c r="A18" s="75" t="s">
        <v>44</v>
      </c>
      <c r="B18" s="50" t="str">
        <f>IF(G17="","",G17)</f>
        <v/>
      </c>
      <c r="C18" s="50" t="str">
        <f>IF(B18="","",IF(B18=D18,"△",IF(B18&gt;D18,"○","●")))</f>
        <v/>
      </c>
      <c r="D18" s="52" t="str">
        <f>IF(E17="","",E17)</f>
        <v/>
      </c>
      <c r="E18" s="217" t="s">
        <v>88</v>
      </c>
      <c r="F18" s="218"/>
      <c r="G18" s="219"/>
      <c r="H18" s="46"/>
      <c r="I18" s="47" t="str">
        <f t="shared" si="19"/>
        <v/>
      </c>
      <c r="J18" s="48"/>
      <c r="K18" s="46"/>
      <c r="L18" s="47" t="str">
        <f t="shared" si="20"/>
        <v/>
      </c>
      <c r="M18" s="49"/>
      <c r="N18" s="46"/>
      <c r="O18" s="50" t="str">
        <f t="shared" si="21"/>
        <v/>
      </c>
      <c r="P18" s="49"/>
      <c r="Q18" s="46"/>
      <c r="R18" s="50" t="str">
        <f t="shared" si="22"/>
        <v/>
      </c>
      <c r="S18" s="49"/>
      <c r="T18" s="46"/>
      <c r="U18" s="50" t="str">
        <f t="shared" si="23"/>
        <v/>
      </c>
      <c r="V18" s="49"/>
      <c r="W18" s="46"/>
      <c r="X18" s="50" t="str">
        <f t="shared" si="24"/>
        <v/>
      </c>
      <c r="Y18" s="49"/>
      <c r="Z18" s="51">
        <f t="shared" ref="Z18:AB24" si="25">COUNTIF($B18:$Y18,Z$25)</f>
        <v>0</v>
      </c>
      <c r="AA18" s="51">
        <f t="shared" si="25"/>
        <v>0</v>
      </c>
      <c r="AB18" s="51">
        <f t="shared" si="25"/>
        <v>0</v>
      </c>
      <c r="AC18" s="51">
        <f>Z18*3+AB18</f>
        <v>0</v>
      </c>
      <c r="AD18" s="51">
        <f t="shared" ref="AD18:AE24" si="26">SUMIF($B$25:$Y$25,AD$16,$B18:$Y18)</f>
        <v>0</v>
      </c>
      <c r="AE18" s="51">
        <f t="shared" si="26"/>
        <v>0</v>
      </c>
      <c r="AF18" s="51">
        <f>IFERROR(AD18-AE18,"")</f>
        <v>0</v>
      </c>
      <c r="AG18" s="51">
        <f>SUMPRODUCT(($AC$17:$AC$24*10^5+$AF$17:$AF$24&gt;AC18*10^5+AF18)*1)+1</f>
        <v>1</v>
      </c>
    </row>
    <row r="19" spans="1:33" ht="27.75" customHeight="1" x14ac:dyDescent="0.15">
      <c r="A19" s="75" t="s">
        <v>40</v>
      </c>
      <c r="B19" s="50" t="str">
        <f>IF(J17="","",J17)</f>
        <v/>
      </c>
      <c r="C19" s="50" t="str">
        <f>IF(B19="","",IF(B19=D19,"△",IF(B19&gt;D19,"○","●")))</f>
        <v/>
      </c>
      <c r="D19" s="52" t="str">
        <f>IF(H17="","",H17)</f>
        <v/>
      </c>
      <c r="E19" s="53" t="str">
        <f>IF(J18="","",J18)</f>
        <v/>
      </c>
      <c r="F19" s="50" t="str">
        <f>IF(E19="","",IF(E19=G19,"△",IF(E19&gt;G19,"○","●")))</f>
        <v/>
      </c>
      <c r="G19" s="52" t="str">
        <f>IF(H18="","",H18)</f>
        <v/>
      </c>
      <c r="H19" s="217" t="s">
        <v>88</v>
      </c>
      <c r="I19" s="218"/>
      <c r="J19" s="219"/>
      <c r="K19" s="46"/>
      <c r="L19" s="47" t="str">
        <f t="shared" si="20"/>
        <v/>
      </c>
      <c r="M19" s="49"/>
      <c r="N19" s="46"/>
      <c r="O19" s="50" t="str">
        <f t="shared" si="21"/>
        <v/>
      </c>
      <c r="P19" s="49"/>
      <c r="Q19" s="46"/>
      <c r="R19" s="50" t="str">
        <f t="shared" si="22"/>
        <v/>
      </c>
      <c r="S19" s="49"/>
      <c r="T19" s="46"/>
      <c r="U19" s="50" t="str">
        <f t="shared" si="23"/>
        <v/>
      </c>
      <c r="V19" s="49"/>
      <c r="W19" s="46"/>
      <c r="X19" s="50" t="str">
        <f t="shared" si="24"/>
        <v/>
      </c>
      <c r="Y19" s="49"/>
      <c r="Z19" s="51">
        <f>COUNTIF($B19:$Y19,Z$25)</f>
        <v>0</v>
      </c>
      <c r="AA19" s="51">
        <f t="shared" si="25"/>
        <v>0</v>
      </c>
      <c r="AB19" s="51">
        <f t="shared" si="25"/>
        <v>0</v>
      </c>
      <c r="AC19" s="51">
        <f>Z19*3+AB19</f>
        <v>0</v>
      </c>
      <c r="AD19" s="51">
        <f t="shared" si="26"/>
        <v>0</v>
      </c>
      <c r="AE19" s="51">
        <f t="shared" si="26"/>
        <v>0</v>
      </c>
      <c r="AF19" s="51">
        <f t="shared" ref="AF19:AF24" si="27">IFERROR(AD19-AE19,"")</f>
        <v>0</v>
      </c>
      <c r="AG19" s="51">
        <f>SUMPRODUCT(($AC$17:$AC$24*10^5+$AF$17:$AF$24&gt;AC19*10^5+AF19)*1)+1</f>
        <v>1</v>
      </c>
    </row>
    <row r="20" spans="1:33" ht="27.75" customHeight="1" x14ac:dyDescent="0.15">
      <c r="A20" s="75" t="s">
        <v>114</v>
      </c>
      <c r="B20" s="50" t="str">
        <f>IF(M17="","",M17)</f>
        <v/>
      </c>
      <c r="C20" s="50" t="str">
        <f>IF(B20="","",IF(B20=D20,"△",IF(B20&gt;D20,"○","●")))</f>
        <v/>
      </c>
      <c r="D20" s="52" t="str">
        <f>IF(K17="","",K17)</f>
        <v/>
      </c>
      <c r="E20" s="53" t="str">
        <f>IF(M18="","",M18)</f>
        <v/>
      </c>
      <c r="F20" s="50" t="str">
        <f>IF(E20="","",IF(E20=G20,"△",IF(E20&gt;G20,"○","●")))</f>
        <v/>
      </c>
      <c r="G20" s="52" t="str">
        <f>IF(K18="","",K18)</f>
        <v/>
      </c>
      <c r="H20" s="53" t="str">
        <f>IF(M19="","",M19)</f>
        <v/>
      </c>
      <c r="I20" s="50" t="str">
        <f>IF(H20="","",IF(H20=J20,"△",IF(H20&gt;J20,"○","●")))</f>
        <v/>
      </c>
      <c r="J20" s="52" t="str">
        <f>IF(K19="","",K19)</f>
        <v/>
      </c>
      <c r="K20" s="217" t="s">
        <v>88</v>
      </c>
      <c r="L20" s="218"/>
      <c r="M20" s="219"/>
      <c r="N20" s="46"/>
      <c r="O20" s="50" t="str">
        <f t="shared" si="21"/>
        <v/>
      </c>
      <c r="P20" s="49"/>
      <c r="Q20" s="46"/>
      <c r="R20" s="50" t="str">
        <f t="shared" si="22"/>
        <v/>
      </c>
      <c r="S20" s="49"/>
      <c r="T20" s="46"/>
      <c r="U20" s="50" t="str">
        <f t="shared" si="23"/>
        <v/>
      </c>
      <c r="V20" s="49"/>
      <c r="W20" s="46"/>
      <c r="X20" s="50" t="str">
        <f t="shared" si="24"/>
        <v/>
      </c>
      <c r="Y20" s="49"/>
      <c r="Z20" s="51">
        <f t="shared" si="25"/>
        <v>0</v>
      </c>
      <c r="AA20" s="51">
        <f t="shared" si="25"/>
        <v>0</v>
      </c>
      <c r="AB20" s="51">
        <f t="shared" si="25"/>
        <v>0</v>
      </c>
      <c r="AC20" s="51">
        <f t="shared" ref="AC20:AC24" si="28">Z20*3+AB20</f>
        <v>0</v>
      </c>
      <c r="AD20" s="51">
        <f t="shared" si="26"/>
        <v>0</v>
      </c>
      <c r="AE20" s="51">
        <f t="shared" si="26"/>
        <v>0</v>
      </c>
      <c r="AF20" s="51">
        <f t="shared" si="27"/>
        <v>0</v>
      </c>
      <c r="AG20" s="51">
        <f t="shared" ref="AG20:AG24" si="29">SUMPRODUCT(($AC$17:$AC$24*10^5+$AF$17:$AF$24&gt;AC20*10^5+AF20)*1)+1</f>
        <v>1</v>
      </c>
    </row>
    <row r="21" spans="1:33" ht="27.75" customHeight="1" x14ac:dyDescent="0.15">
      <c r="A21" s="75" t="s">
        <v>69</v>
      </c>
      <c r="B21" s="54" t="str">
        <f>IF(P17="","",P17)</f>
        <v/>
      </c>
      <c r="C21" s="55" t="str">
        <f t="shared" ref="C21:C24" si="30">IF(B21="","",IF(B21=D21,"△",IF(B21&gt;D21,"○","●")))</f>
        <v/>
      </c>
      <c r="D21" s="55" t="str">
        <f>IF(N17="","",N17)</f>
        <v/>
      </c>
      <c r="E21" s="54" t="str">
        <f>IF(P18="","",P18)</f>
        <v/>
      </c>
      <c r="F21" s="55" t="str">
        <f t="shared" ref="F21:F24" si="31">IF(E21="","",IF(E21=G21,"△",IF(E21&gt;G21,"○","●")))</f>
        <v/>
      </c>
      <c r="G21" s="56" t="str">
        <f>IF(N18="","",N18)</f>
        <v/>
      </c>
      <c r="H21" s="55" t="str">
        <f>IF(P19="","",P19)</f>
        <v/>
      </c>
      <c r="I21" s="55" t="str">
        <f t="shared" ref="I21:I24" si="32">IF(H21="","",IF(H21=J21,"△",IF(H21&gt;J21,"○","●")))</f>
        <v/>
      </c>
      <c r="J21" s="55" t="str">
        <f>IF(N19="","",N19)</f>
        <v/>
      </c>
      <c r="K21" s="54" t="str">
        <f>IF(P20="","",P20)</f>
        <v/>
      </c>
      <c r="L21" s="55" t="str">
        <f t="shared" ref="L21:L24" si="33">IF(K21="","",IF(K21=M21,"△",IF(K21&gt;M21,"○","●")))</f>
        <v/>
      </c>
      <c r="M21" s="56" t="str">
        <f>IF(N20="","",N20)</f>
        <v/>
      </c>
      <c r="N21" s="217" t="s">
        <v>88</v>
      </c>
      <c r="O21" s="218"/>
      <c r="P21" s="219"/>
      <c r="Q21" s="46"/>
      <c r="R21" s="50" t="str">
        <f t="shared" si="22"/>
        <v/>
      </c>
      <c r="S21" s="49"/>
      <c r="T21" s="46"/>
      <c r="U21" s="50" t="str">
        <f t="shared" si="23"/>
        <v/>
      </c>
      <c r="V21" s="49"/>
      <c r="W21" s="46"/>
      <c r="X21" s="50" t="str">
        <f t="shared" si="24"/>
        <v/>
      </c>
      <c r="Y21" s="49"/>
      <c r="Z21" s="51">
        <f t="shared" si="25"/>
        <v>0</v>
      </c>
      <c r="AA21" s="51">
        <f t="shared" si="25"/>
        <v>0</v>
      </c>
      <c r="AB21" s="51">
        <f t="shared" si="25"/>
        <v>0</v>
      </c>
      <c r="AC21" s="51">
        <f t="shared" si="28"/>
        <v>0</v>
      </c>
      <c r="AD21" s="51">
        <f t="shared" si="26"/>
        <v>0</v>
      </c>
      <c r="AE21" s="51">
        <f t="shared" si="26"/>
        <v>0</v>
      </c>
      <c r="AF21" s="51">
        <f t="shared" si="27"/>
        <v>0</v>
      </c>
      <c r="AG21" s="51">
        <f t="shared" si="29"/>
        <v>1</v>
      </c>
    </row>
    <row r="22" spans="1:33" ht="27.75" customHeight="1" x14ac:dyDescent="0.15">
      <c r="A22" s="75" t="s">
        <v>116</v>
      </c>
      <c r="B22" s="54" t="str">
        <f>IF(S17="","",S17)</f>
        <v/>
      </c>
      <c r="C22" s="55" t="str">
        <f t="shared" si="30"/>
        <v/>
      </c>
      <c r="D22" s="55" t="str">
        <f>IF(Q17="","",Q17)</f>
        <v/>
      </c>
      <c r="E22" s="54" t="str">
        <f>IF(S18="","",S18)</f>
        <v/>
      </c>
      <c r="F22" s="55" t="str">
        <f t="shared" si="31"/>
        <v/>
      </c>
      <c r="G22" s="56" t="str">
        <f>IF(Q18="","",Q18)</f>
        <v/>
      </c>
      <c r="H22" s="55" t="str">
        <f>IF(S19="","",S19)</f>
        <v/>
      </c>
      <c r="I22" s="55" t="str">
        <f t="shared" si="32"/>
        <v/>
      </c>
      <c r="J22" s="55" t="str">
        <f>IF(Q19="","",Q19)</f>
        <v/>
      </c>
      <c r="K22" s="54" t="str">
        <f>IF(S20="","",S20)</f>
        <v/>
      </c>
      <c r="L22" s="55" t="str">
        <f t="shared" si="33"/>
        <v/>
      </c>
      <c r="M22" s="56" t="str">
        <f>IF(Q20="","",Q20)</f>
        <v/>
      </c>
      <c r="N22" s="57" t="str">
        <f>IF(S21="","",S21)</f>
        <v/>
      </c>
      <c r="O22" s="58" t="str">
        <f t="shared" ref="O22:O24" si="34">IF(N22="","",IF(N22=P22,"△",IF(N22&gt;P22,"○","●")))</f>
        <v/>
      </c>
      <c r="P22" s="59" t="str">
        <f>IF(Q21="","",Q21)</f>
        <v/>
      </c>
      <c r="Q22" s="217" t="s">
        <v>88</v>
      </c>
      <c r="R22" s="218"/>
      <c r="S22" s="219"/>
      <c r="T22" s="46"/>
      <c r="U22" s="50" t="str">
        <f t="shared" si="23"/>
        <v/>
      </c>
      <c r="V22" s="49"/>
      <c r="W22" s="46"/>
      <c r="X22" s="50" t="str">
        <f t="shared" si="24"/>
        <v/>
      </c>
      <c r="Y22" s="49"/>
      <c r="Z22" s="51">
        <f t="shared" si="25"/>
        <v>0</v>
      </c>
      <c r="AA22" s="51">
        <f t="shared" si="25"/>
        <v>0</v>
      </c>
      <c r="AB22" s="51">
        <f t="shared" si="25"/>
        <v>0</v>
      </c>
      <c r="AC22" s="51">
        <f t="shared" si="28"/>
        <v>0</v>
      </c>
      <c r="AD22" s="51">
        <f t="shared" si="26"/>
        <v>0</v>
      </c>
      <c r="AE22" s="51">
        <f t="shared" si="26"/>
        <v>0</v>
      </c>
      <c r="AF22" s="51">
        <f t="shared" si="27"/>
        <v>0</v>
      </c>
      <c r="AG22" s="51">
        <f t="shared" si="29"/>
        <v>1</v>
      </c>
    </row>
    <row r="23" spans="1:33" ht="27.75" customHeight="1" x14ac:dyDescent="0.15">
      <c r="A23" s="75" t="s">
        <v>43</v>
      </c>
      <c r="B23" s="54" t="str">
        <f>IF(V17="","",V17)</f>
        <v/>
      </c>
      <c r="C23" s="55" t="str">
        <f t="shared" si="30"/>
        <v/>
      </c>
      <c r="D23" s="55" t="str">
        <f>IF(T17="","",T17)</f>
        <v/>
      </c>
      <c r="E23" s="54" t="str">
        <f>IF(V18="","",V18)</f>
        <v/>
      </c>
      <c r="F23" s="55" t="str">
        <f t="shared" si="31"/>
        <v/>
      </c>
      <c r="G23" s="56" t="str">
        <f>IF(T18="","",T18)</f>
        <v/>
      </c>
      <c r="H23" s="55" t="str">
        <f>IF(V19="","",V19)</f>
        <v/>
      </c>
      <c r="I23" s="55" t="str">
        <f t="shared" si="32"/>
        <v/>
      </c>
      <c r="J23" s="55" t="str">
        <f>IF(T19="","",T19)</f>
        <v/>
      </c>
      <c r="K23" s="54" t="str">
        <f>IF(V20="","",V20)</f>
        <v/>
      </c>
      <c r="L23" s="55" t="str">
        <f t="shared" si="33"/>
        <v/>
      </c>
      <c r="M23" s="56" t="str">
        <f>IF(T20="","",T20)</f>
        <v/>
      </c>
      <c r="N23" s="54" t="str">
        <f>IF(V21="","",V21)</f>
        <v/>
      </c>
      <c r="O23" s="55" t="str">
        <f t="shared" si="34"/>
        <v/>
      </c>
      <c r="P23" s="56" t="str">
        <f>IF(T21="","",T21)</f>
        <v/>
      </c>
      <c r="Q23" s="54" t="str">
        <f>IF(V22="","",V22)</f>
        <v/>
      </c>
      <c r="R23" s="55" t="str">
        <f t="shared" ref="R23:R24" si="35">IF(Q23="","",IF(Q23=S23,"△",IF(Q23&gt;S23,"○","●")))</f>
        <v/>
      </c>
      <c r="S23" s="60" t="str">
        <f>IF(T22="","",T22)</f>
        <v/>
      </c>
      <c r="T23" s="217" t="s">
        <v>88</v>
      </c>
      <c r="U23" s="218"/>
      <c r="V23" s="219"/>
      <c r="W23" s="46"/>
      <c r="X23" s="50" t="str">
        <f t="shared" si="24"/>
        <v/>
      </c>
      <c r="Y23" s="49"/>
      <c r="Z23" s="51">
        <f t="shared" si="25"/>
        <v>0</v>
      </c>
      <c r="AA23" s="51">
        <f t="shared" si="25"/>
        <v>0</v>
      </c>
      <c r="AB23" s="51">
        <f t="shared" si="25"/>
        <v>0</v>
      </c>
      <c r="AC23" s="51">
        <f t="shared" si="28"/>
        <v>0</v>
      </c>
      <c r="AD23" s="51">
        <f t="shared" si="26"/>
        <v>0</v>
      </c>
      <c r="AE23" s="51">
        <f t="shared" si="26"/>
        <v>0</v>
      </c>
      <c r="AF23" s="51">
        <f>IFERROR(AD23-AE23,"")</f>
        <v>0</v>
      </c>
      <c r="AG23" s="51">
        <f t="shared" si="29"/>
        <v>1</v>
      </c>
    </row>
    <row r="24" spans="1:33" ht="27.75" customHeight="1" x14ac:dyDescent="0.15">
      <c r="A24" s="75" t="s">
        <v>41</v>
      </c>
      <c r="B24" s="54" t="str">
        <f>IF(Y17="","",Y17)</f>
        <v/>
      </c>
      <c r="C24" s="55" t="str">
        <f t="shared" si="30"/>
        <v/>
      </c>
      <c r="D24" s="55" t="str">
        <f>IF(W17="","",W17)</f>
        <v/>
      </c>
      <c r="E24" s="54" t="str">
        <f>IF(Y18="","",Y18)</f>
        <v/>
      </c>
      <c r="F24" s="55" t="str">
        <f t="shared" si="31"/>
        <v/>
      </c>
      <c r="G24" s="56" t="str">
        <f>IF(W18="","",W18)</f>
        <v/>
      </c>
      <c r="H24" s="55" t="str">
        <f>IF(Y19="","",Y19)</f>
        <v/>
      </c>
      <c r="I24" s="55" t="str">
        <f t="shared" si="32"/>
        <v/>
      </c>
      <c r="J24" s="55" t="str">
        <f>IF(W19="","",W19)</f>
        <v/>
      </c>
      <c r="K24" s="54" t="str">
        <f>IF(Y20="","",Y20)</f>
        <v/>
      </c>
      <c r="L24" s="55" t="str">
        <f t="shared" si="33"/>
        <v/>
      </c>
      <c r="M24" s="56" t="str">
        <f>IF(W20="","",W20)</f>
        <v/>
      </c>
      <c r="N24" s="53" t="str">
        <f>IF(Y21="","",Y21)</f>
        <v/>
      </c>
      <c r="O24" s="50" t="str">
        <f t="shared" si="34"/>
        <v/>
      </c>
      <c r="P24" s="52" t="str">
        <f>IF(W21="","",W21)</f>
        <v/>
      </c>
      <c r="Q24" s="53" t="str">
        <f>IF(Y22="","",Y22)</f>
        <v/>
      </c>
      <c r="R24" s="50" t="str">
        <f t="shared" si="35"/>
        <v/>
      </c>
      <c r="S24" s="61" t="str">
        <f>IF(W22="","",W22)</f>
        <v/>
      </c>
      <c r="T24" s="62" t="str">
        <f>IF(Y23="","",Y23)</f>
        <v/>
      </c>
      <c r="U24" s="63" t="str">
        <f>IF(T24="","",IF(T24=V24,"△",IF(T24&gt;V24,"○","●")))</f>
        <v/>
      </c>
      <c r="V24" s="56" t="str">
        <f>IF(W23="","",W23)</f>
        <v/>
      </c>
      <c r="W24" s="217" t="s">
        <v>88</v>
      </c>
      <c r="X24" s="218"/>
      <c r="Y24" s="219"/>
      <c r="Z24" s="51">
        <f t="shared" si="25"/>
        <v>0</v>
      </c>
      <c r="AA24" s="51">
        <f t="shared" si="25"/>
        <v>0</v>
      </c>
      <c r="AB24" s="51">
        <f t="shared" si="25"/>
        <v>0</v>
      </c>
      <c r="AC24" s="51">
        <f t="shared" si="28"/>
        <v>0</v>
      </c>
      <c r="AD24" s="51">
        <f t="shared" si="26"/>
        <v>0</v>
      </c>
      <c r="AE24" s="51">
        <f t="shared" si="26"/>
        <v>0</v>
      </c>
      <c r="AF24" s="51">
        <f t="shared" si="27"/>
        <v>0</v>
      </c>
      <c r="AG24" s="51">
        <f t="shared" si="29"/>
        <v>1</v>
      </c>
    </row>
    <row r="25" spans="1:33" ht="11.25" customHeight="1" x14ac:dyDescent="0.15">
      <c r="A25" s="44"/>
      <c r="B25" s="71" t="s">
        <v>80</v>
      </c>
      <c r="C25" s="69"/>
      <c r="D25" s="69" t="s">
        <v>81</v>
      </c>
      <c r="E25" s="69" t="s">
        <v>80</v>
      </c>
      <c r="F25" s="69"/>
      <c r="G25" s="69" t="s">
        <v>81</v>
      </c>
      <c r="H25" s="69" t="s">
        <v>80</v>
      </c>
      <c r="I25" s="69"/>
      <c r="J25" s="69" t="s">
        <v>81</v>
      </c>
      <c r="K25" s="69" t="s">
        <v>80</v>
      </c>
      <c r="L25" s="69"/>
      <c r="M25" s="69" t="s">
        <v>81</v>
      </c>
      <c r="N25" s="69" t="s">
        <v>80</v>
      </c>
      <c r="O25" s="69"/>
      <c r="P25" s="69" t="s">
        <v>81</v>
      </c>
      <c r="Q25" s="69" t="s">
        <v>80</v>
      </c>
      <c r="R25" s="69"/>
      <c r="S25" s="69" t="s">
        <v>81</v>
      </c>
      <c r="T25" s="69" t="s">
        <v>80</v>
      </c>
      <c r="U25" s="69"/>
      <c r="V25" s="69" t="s">
        <v>81</v>
      </c>
      <c r="W25" s="69" t="s">
        <v>80</v>
      </c>
      <c r="X25" s="69"/>
      <c r="Y25" s="69" t="s">
        <v>81</v>
      </c>
      <c r="Z25" s="70" t="s">
        <v>82</v>
      </c>
      <c r="AA25" s="70" t="s">
        <v>83</v>
      </c>
      <c r="AB25" s="70" t="s">
        <v>84</v>
      </c>
      <c r="AC25" s="44"/>
      <c r="AD25" s="44"/>
      <c r="AE25" s="44"/>
      <c r="AF25" s="44"/>
      <c r="AG25" s="44"/>
    </row>
    <row r="26" spans="1:33" ht="11.25" customHeight="1" x14ac:dyDescent="0.15">
      <c r="A26" s="44"/>
      <c r="B26" s="71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70"/>
      <c r="AA26" s="70"/>
      <c r="AB26" s="70"/>
      <c r="AC26" s="44"/>
      <c r="AD26" s="44"/>
      <c r="AE26" s="44"/>
      <c r="AF26" s="44"/>
      <c r="AG26" s="44"/>
    </row>
    <row r="27" spans="1:33" ht="11.25" customHeight="1" x14ac:dyDescent="0.15">
      <c r="A27" s="44"/>
      <c r="B27" s="44"/>
      <c r="C27" s="44"/>
      <c r="D27" s="44"/>
      <c r="E27" s="44"/>
      <c r="F27" s="44"/>
      <c r="G27" s="44"/>
      <c r="H27" s="44"/>
      <c r="I27" s="44"/>
      <c r="J27" s="45" t="str">
        <f>IF(COUNT(I27,K27)&lt;2,"",TEXT(I27-K27,"○;●;△"))</f>
        <v/>
      </c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163" t="s">
        <v>126</v>
      </c>
      <c r="AC27" s="164"/>
      <c r="AD27" s="164"/>
      <c r="AE27" s="164"/>
      <c r="AF27" s="164"/>
      <c r="AG27" s="164"/>
    </row>
    <row r="28" spans="1:33" ht="27.75" customHeight="1" x14ac:dyDescent="0.15">
      <c r="A28" s="108" t="s">
        <v>166</v>
      </c>
      <c r="B28" s="165" t="str">
        <f>A29</f>
        <v>フロンティア2nd</v>
      </c>
      <c r="C28" s="166"/>
      <c r="D28" s="166"/>
      <c r="E28" s="166" t="str">
        <f>A30</f>
        <v>砂原</v>
      </c>
      <c r="F28" s="167"/>
      <c r="G28" s="166"/>
      <c r="H28" s="166" t="str">
        <f>A31</f>
        <v>八雲</v>
      </c>
      <c r="I28" s="166"/>
      <c r="J28" s="166"/>
      <c r="K28" s="166" t="str">
        <f>A32</f>
        <v>今金</v>
      </c>
      <c r="L28" s="166"/>
      <c r="M28" s="168"/>
      <c r="N28" s="168" t="str">
        <f>A33</f>
        <v>七飯・sho</v>
      </c>
      <c r="O28" s="169"/>
      <c r="P28" s="170"/>
      <c r="Q28" s="168" t="str">
        <f>A34</f>
        <v>八幡</v>
      </c>
      <c r="R28" s="169"/>
      <c r="S28" s="170"/>
      <c r="T28" s="168" t="str">
        <f>A35</f>
        <v>サン・スポ2nd</v>
      </c>
      <c r="U28" s="169"/>
      <c r="V28" s="170"/>
      <c r="W28" s="168" t="str">
        <f>A36</f>
        <v>浜分</v>
      </c>
      <c r="X28" s="169"/>
      <c r="Y28" s="170"/>
      <c r="Z28" s="74" t="s">
        <v>73</v>
      </c>
      <c r="AA28" s="72" t="s">
        <v>74</v>
      </c>
      <c r="AB28" s="72" t="s">
        <v>75</v>
      </c>
      <c r="AC28" s="75" t="s">
        <v>76</v>
      </c>
      <c r="AD28" s="75" t="s">
        <v>77</v>
      </c>
      <c r="AE28" s="75" t="s">
        <v>78</v>
      </c>
      <c r="AF28" s="75" t="s">
        <v>87</v>
      </c>
      <c r="AG28" s="75" t="s">
        <v>79</v>
      </c>
    </row>
    <row r="29" spans="1:33" ht="27.75" customHeight="1" x14ac:dyDescent="0.15">
      <c r="A29" s="42" t="s">
        <v>113</v>
      </c>
      <c r="B29" s="217" t="s">
        <v>88</v>
      </c>
      <c r="C29" s="218"/>
      <c r="D29" s="219"/>
      <c r="E29" s="46"/>
      <c r="F29" s="47" t="str">
        <f t="shared" ref="F29" si="36">IF(E29="","",IF(E29=G29,"△",IF(E29&gt;G29,"○","●")))</f>
        <v/>
      </c>
      <c r="G29" s="48"/>
      <c r="H29" s="46"/>
      <c r="I29" s="47" t="str">
        <f t="shared" ref="I29:I30" si="37">IF(H29="","",IF(H29=J29,"△",IF(H29&gt;J29,"○","●")))</f>
        <v/>
      </c>
      <c r="J29" s="48"/>
      <c r="K29" s="46"/>
      <c r="L29" s="47" t="str">
        <f t="shared" ref="L29:L31" si="38">IF(K29="","",IF(K29=M29,"△",IF(K29&gt;M29,"○","●")))</f>
        <v/>
      </c>
      <c r="M29" s="49"/>
      <c r="N29" s="46"/>
      <c r="O29" s="50" t="str">
        <f t="shared" ref="O29:O32" si="39">IF(N29="","",IF(N29=P29,"△",IF(N29&gt;P29,"○","●")))</f>
        <v/>
      </c>
      <c r="P29" s="49"/>
      <c r="Q29" s="46"/>
      <c r="R29" s="50" t="str">
        <f t="shared" ref="R29:R33" si="40">IF(Q29="","",IF(Q29=S29,"△",IF(Q29&gt;S29,"○","●")))</f>
        <v/>
      </c>
      <c r="S29" s="49"/>
      <c r="T29" s="46"/>
      <c r="U29" s="50" t="str">
        <f t="shared" ref="U29:U34" si="41">IF(T29="","",IF(T29=V29,"△",IF(T29&gt;V29,"○","●")))</f>
        <v/>
      </c>
      <c r="V29" s="49"/>
      <c r="W29" s="46"/>
      <c r="X29" s="50" t="str">
        <f t="shared" ref="X29:X35" si="42">IF(W29="","",IF(W29=Y29,"△",IF(W29&gt;Y29,"○","●")))</f>
        <v/>
      </c>
      <c r="Y29" s="49"/>
      <c r="Z29" s="51">
        <f>COUNTIF($B29:$Y29,Z$37)</f>
        <v>0</v>
      </c>
      <c r="AA29" s="51">
        <f>COUNTIF($B29:$Y29,AA$37)</f>
        <v>0</v>
      </c>
      <c r="AB29" s="51">
        <f>COUNTIF($B29:$Y29,AB$37)</f>
        <v>0</v>
      </c>
      <c r="AC29" s="51">
        <f>Z29*3+AB29</f>
        <v>0</v>
      </c>
      <c r="AD29" s="51">
        <f>SUMIF($B$37:$Y$37,AD$16,$B29:$Y29)</f>
        <v>0</v>
      </c>
      <c r="AE29" s="51">
        <f>SUMIF($B$37:$Y$37,AE$16,$B29:$Y29)</f>
        <v>0</v>
      </c>
      <c r="AF29" s="51">
        <f>IFERROR(AD29-AE29,"")</f>
        <v>0</v>
      </c>
      <c r="AG29" s="51">
        <f>SUMPRODUCT(($AC$29:$AC$36*10^5+$AF$29:$AF$36&gt;AC29*10^5+AF29)*1)+1</f>
        <v>1</v>
      </c>
    </row>
    <row r="30" spans="1:33" ht="27.75" customHeight="1" x14ac:dyDescent="0.15">
      <c r="A30" s="75" t="s">
        <v>72</v>
      </c>
      <c r="B30" s="50" t="str">
        <f>IF(G29="","",G29)</f>
        <v/>
      </c>
      <c r="C30" s="50" t="str">
        <f>IF(B30="","",IF(B30=D30,"△",IF(B30&gt;D30,"○","●")))</f>
        <v/>
      </c>
      <c r="D30" s="52" t="str">
        <f>IF(E29="","",E29)</f>
        <v/>
      </c>
      <c r="E30" s="217" t="s">
        <v>88</v>
      </c>
      <c r="F30" s="218"/>
      <c r="G30" s="219"/>
      <c r="H30" s="46"/>
      <c r="I30" s="47" t="str">
        <f t="shared" si="37"/>
        <v/>
      </c>
      <c r="J30" s="48"/>
      <c r="K30" s="46"/>
      <c r="L30" s="47" t="str">
        <f t="shared" si="38"/>
        <v/>
      </c>
      <c r="M30" s="49"/>
      <c r="N30" s="46"/>
      <c r="O30" s="50" t="str">
        <f t="shared" si="39"/>
        <v/>
      </c>
      <c r="P30" s="49"/>
      <c r="Q30" s="46"/>
      <c r="R30" s="50" t="str">
        <f t="shared" si="40"/>
        <v/>
      </c>
      <c r="S30" s="49"/>
      <c r="T30" s="46"/>
      <c r="U30" s="50" t="str">
        <f t="shared" si="41"/>
        <v/>
      </c>
      <c r="V30" s="49"/>
      <c r="W30" s="46"/>
      <c r="X30" s="50" t="str">
        <f t="shared" si="42"/>
        <v/>
      </c>
      <c r="Y30" s="49"/>
      <c r="Z30" s="51">
        <f t="shared" ref="Z30:AB36" si="43">COUNTIF($B30:$Y30,Z$37)</f>
        <v>0</v>
      </c>
      <c r="AA30" s="51">
        <f t="shared" si="43"/>
        <v>0</v>
      </c>
      <c r="AB30" s="51">
        <f t="shared" si="43"/>
        <v>0</v>
      </c>
      <c r="AC30" s="51">
        <f t="shared" ref="AC30:AC36" si="44">Z30*3+AB30</f>
        <v>0</v>
      </c>
      <c r="AD30" s="51">
        <f t="shared" ref="AD30:AE36" si="45">SUMIF($B$37:$Y$37,AD$16,$B30:$Y30)</f>
        <v>0</v>
      </c>
      <c r="AE30" s="51">
        <f t="shared" si="45"/>
        <v>0</v>
      </c>
      <c r="AF30" s="51">
        <f t="shared" ref="AF30:AF36" si="46">IFERROR(AD30-AE30,"")</f>
        <v>0</v>
      </c>
      <c r="AG30" s="51">
        <f t="shared" ref="AG30:AG36" si="47">SUMPRODUCT(($AC$29:$AC$36*10^5+$AF$29:$AF$36&gt;AC30*10^5+AF30)*1)+1</f>
        <v>1</v>
      </c>
    </row>
    <row r="31" spans="1:33" ht="27.75" customHeight="1" x14ac:dyDescent="0.15">
      <c r="A31" s="75" t="s">
        <v>71</v>
      </c>
      <c r="B31" s="50" t="str">
        <f>IF(J29="","",J29)</f>
        <v/>
      </c>
      <c r="C31" s="50" t="str">
        <f>IF(B31="","",IF(B31=D31,"△",IF(B31&gt;D31,"○","●")))</f>
        <v/>
      </c>
      <c r="D31" s="52" t="str">
        <f>IF(H29="","",H29)</f>
        <v/>
      </c>
      <c r="E31" s="53" t="str">
        <f>IF(J30="","",J30)</f>
        <v/>
      </c>
      <c r="F31" s="50" t="str">
        <f>IF(E31="","",IF(E31=G31,"△",IF(E31&gt;G31,"○","●")))</f>
        <v/>
      </c>
      <c r="G31" s="52" t="str">
        <f>IF(H30="","",H30)</f>
        <v/>
      </c>
      <c r="H31" s="217" t="s">
        <v>88</v>
      </c>
      <c r="I31" s="218"/>
      <c r="J31" s="219"/>
      <c r="K31" s="46"/>
      <c r="L31" s="47" t="str">
        <f t="shared" si="38"/>
        <v/>
      </c>
      <c r="M31" s="49"/>
      <c r="N31" s="46"/>
      <c r="O31" s="50" t="str">
        <f t="shared" si="39"/>
        <v/>
      </c>
      <c r="P31" s="49"/>
      <c r="Q31" s="46"/>
      <c r="R31" s="50" t="str">
        <f t="shared" si="40"/>
        <v/>
      </c>
      <c r="S31" s="49"/>
      <c r="T31" s="46"/>
      <c r="U31" s="50" t="str">
        <f t="shared" si="41"/>
        <v/>
      </c>
      <c r="V31" s="49"/>
      <c r="W31" s="46"/>
      <c r="X31" s="50" t="str">
        <f t="shared" si="42"/>
        <v/>
      </c>
      <c r="Y31" s="49"/>
      <c r="Z31" s="51">
        <f t="shared" si="43"/>
        <v>0</v>
      </c>
      <c r="AA31" s="51">
        <f t="shared" si="43"/>
        <v>0</v>
      </c>
      <c r="AB31" s="51">
        <f t="shared" si="43"/>
        <v>0</v>
      </c>
      <c r="AC31" s="51">
        <f t="shared" si="44"/>
        <v>0</v>
      </c>
      <c r="AD31" s="51">
        <f t="shared" si="45"/>
        <v>0</v>
      </c>
      <c r="AE31" s="51">
        <f t="shared" si="45"/>
        <v>0</v>
      </c>
      <c r="AF31" s="51">
        <f t="shared" si="46"/>
        <v>0</v>
      </c>
      <c r="AG31" s="51">
        <f t="shared" si="47"/>
        <v>1</v>
      </c>
    </row>
    <row r="32" spans="1:33" ht="27.75" customHeight="1" x14ac:dyDescent="0.15">
      <c r="A32" s="75" t="s">
        <v>65</v>
      </c>
      <c r="B32" s="50" t="str">
        <f>IF(M29="","",M29)</f>
        <v/>
      </c>
      <c r="C32" s="50" t="str">
        <f>IF(B32="","",IF(B32=D32,"△",IF(B32&gt;D32,"○","●")))</f>
        <v/>
      </c>
      <c r="D32" s="52" t="str">
        <f>IF(K29="","",K29)</f>
        <v/>
      </c>
      <c r="E32" s="53" t="str">
        <f>IF(M30="","",M30)</f>
        <v/>
      </c>
      <c r="F32" s="50" t="str">
        <f>IF(E32="","",IF(E32=G32,"△",IF(E32&gt;G32,"○","●")))</f>
        <v/>
      </c>
      <c r="G32" s="52" t="str">
        <f>IF(K30="","",K30)</f>
        <v/>
      </c>
      <c r="H32" s="53" t="str">
        <f>IF(M31="","",M31)</f>
        <v/>
      </c>
      <c r="I32" s="50" t="str">
        <f>IF(H32="","",IF(H32=J32,"△",IF(H32&gt;J32,"○","●")))</f>
        <v/>
      </c>
      <c r="J32" s="52" t="str">
        <f>IF(K31="","",K31)</f>
        <v/>
      </c>
      <c r="K32" s="217" t="s">
        <v>88</v>
      </c>
      <c r="L32" s="218"/>
      <c r="M32" s="219"/>
      <c r="N32" s="46"/>
      <c r="O32" s="50" t="str">
        <f t="shared" si="39"/>
        <v/>
      </c>
      <c r="P32" s="49"/>
      <c r="Q32" s="46"/>
      <c r="R32" s="50" t="str">
        <f t="shared" si="40"/>
        <v/>
      </c>
      <c r="S32" s="49"/>
      <c r="T32" s="46"/>
      <c r="U32" s="50" t="str">
        <f t="shared" si="41"/>
        <v/>
      </c>
      <c r="V32" s="49"/>
      <c r="W32" s="46"/>
      <c r="X32" s="50" t="str">
        <f t="shared" si="42"/>
        <v/>
      </c>
      <c r="Y32" s="49"/>
      <c r="Z32" s="51">
        <f t="shared" si="43"/>
        <v>0</v>
      </c>
      <c r="AA32" s="51">
        <f t="shared" si="43"/>
        <v>0</v>
      </c>
      <c r="AB32" s="51">
        <f t="shared" si="43"/>
        <v>0</v>
      </c>
      <c r="AC32" s="51">
        <f t="shared" si="44"/>
        <v>0</v>
      </c>
      <c r="AD32" s="51">
        <f t="shared" si="45"/>
        <v>0</v>
      </c>
      <c r="AE32" s="51">
        <f t="shared" si="45"/>
        <v>0</v>
      </c>
      <c r="AF32" s="51">
        <f t="shared" si="46"/>
        <v>0</v>
      </c>
      <c r="AG32" s="51">
        <f t="shared" si="47"/>
        <v>1</v>
      </c>
    </row>
    <row r="33" spans="1:38" ht="27.75" customHeight="1" x14ac:dyDescent="0.15">
      <c r="A33" s="75" t="s">
        <v>107</v>
      </c>
      <c r="B33" s="54" t="str">
        <f>IF(P29="","",P29)</f>
        <v/>
      </c>
      <c r="C33" s="55" t="str">
        <f t="shared" ref="C33:C36" si="48">IF(B33="","",IF(B33=D33,"△",IF(B33&gt;D33,"○","●")))</f>
        <v/>
      </c>
      <c r="D33" s="55" t="str">
        <f>IF(N29="","",N29)</f>
        <v/>
      </c>
      <c r="E33" s="54" t="str">
        <f>IF(P30="","",P30)</f>
        <v/>
      </c>
      <c r="F33" s="55" t="str">
        <f t="shared" ref="F33:F36" si="49">IF(E33="","",IF(E33=G33,"△",IF(E33&gt;G33,"○","●")))</f>
        <v/>
      </c>
      <c r="G33" s="56" t="str">
        <f>IF(N30="","",N30)</f>
        <v/>
      </c>
      <c r="H33" s="55" t="str">
        <f>IF(P31="","",P31)</f>
        <v/>
      </c>
      <c r="I33" s="55" t="str">
        <f t="shared" ref="I33:I36" si="50">IF(H33="","",IF(H33=J33,"△",IF(H33&gt;J33,"○","●")))</f>
        <v/>
      </c>
      <c r="J33" s="55" t="str">
        <f>IF(N31="","",N31)</f>
        <v/>
      </c>
      <c r="K33" s="54" t="str">
        <f>IF(P32="","",P32)</f>
        <v/>
      </c>
      <c r="L33" s="55" t="str">
        <f t="shared" ref="L33:L36" si="51">IF(K33="","",IF(K33=M33,"△",IF(K33&gt;M33,"○","●")))</f>
        <v/>
      </c>
      <c r="M33" s="56" t="str">
        <f>IF(N32="","",N32)</f>
        <v/>
      </c>
      <c r="N33" s="217" t="s">
        <v>88</v>
      </c>
      <c r="O33" s="218"/>
      <c r="P33" s="219"/>
      <c r="Q33" s="46"/>
      <c r="R33" s="50" t="str">
        <f t="shared" si="40"/>
        <v/>
      </c>
      <c r="S33" s="49"/>
      <c r="T33" s="46"/>
      <c r="U33" s="50" t="str">
        <f t="shared" si="41"/>
        <v/>
      </c>
      <c r="V33" s="49"/>
      <c r="W33" s="46"/>
      <c r="X33" s="50" t="str">
        <f t="shared" si="42"/>
        <v/>
      </c>
      <c r="Y33" s="49"/>
      <c r="Z33" s="51">
        <f t="shared" si="43"/>
        <v>0</v>
      </c>
      <c r="AA33" s="51">
        <f t="shared" si="43"/>
        <v>0</v>
      </c>
      <c r="AB33" s="51">
        <f t="shared" si="43"/>
        <v>0</v>
      </c>
      <c r="AC33" s="51">
        <f t="shared" si="44"/>
        <v>0</v>
      </c>
      <c r="AD33" s="51">
        <f t="shared" si="45"/>
        <v>0</v>
      </c>
      <c r="AE33" s="51">
        <f t="shared" si="45"/>
        <v>0</v>
      </c>
      <c r="AF33" s="51">
        <f t="shared" si="46"/>
        <v>0</v>
      </c>
      <c r="AG33" s="51">
        <f t="shared" si="47"/>
        <v>1</v>
      </c>
    </row>
    <row r="34" spans="1:38" ht="27.75" customHeight="1" x14ac:dyDescent="0.15">
      <c r="A34" s="75" t="s">
        <v>68</v>
      </c>
      <c r="B34" s="54" t="str">
        <f>IF(S29="","",S29)</f>
        <v/>
      </c>
      <c r="C34" s="55" t="str">
        <f t="shared" si="48"/>
        <v/>
      </c>
      <c r="D34" s="55" t="str">
        <f>IF(Q29="","",Q29)</f>
        <v/>
      </c>
      <c r="E34" s="54" t="str">
        <f>IF(S30="","",S30)</f>
        <v/>
      </c>
      <c r="F34" s="55" t="str">
        <f t="shared" si="49"/>
        <v/>
      </c>
      <c r="G34" s="56" t="str">
        <f>IF(Q30="","",Q30)</f>
        <v/>
      </c>
      <c r="H34" s="55" t="str">
        <f>IF(S31="","",S31)</f>
        <v/>
      </c>
      <c r="I34" s="55" t="str">
        <f t="shared" si="50"/>
        <v/>
      </c>
      <c r="J34" s="55" t="str">
        <f>IF(Q31="","",Q31)</f>
        <v/>
      </c>
      <c r="K34" s="54" t="str">
        <f>IF(S32="","",S32)</f>
        <v/>
      </c>
      <c r="L34" s="55" t="str">
        <f t="shared" si="51"/>
        <v/>
      </c>
      <c r="M34" s="56" t="str">
        <f>IF(Q32="","",Q32)</f>
        <v/>
      </c>
      <c r="N34" s="57" t="str">
        <f>IF(S33="","",S33)</f>
        <v/>
      </c>
      <c r="O34" s="58" t="str">
        <f t="shared" ref="O34:O36" si="52">IF(N34="","",IF(N34=P34,"△",IF(N34&gt;P34,"○","●")))</f>
        <v/>
      </c>
      <c r="P34" s="59" t="str">
        <f>IF(Q33="","",Q33)</f>
        <v/>
      </c>
      <c r="Q34" s="217" t="s">
        <v>88</v>
      </c>
      <c r="R34" s="218"/>
      <c r="S34" s="219"/>
      <c r="T34" s="46"/>
      <c r="U34" s="50" t="str">
        <f t="shared" si="41"/>
        <v/>
      </c>
      <c r="V34" s="49"/>
      <c r="W34" s="46"/>
      <c r="X34" s="50" t="str">
        <f t="shared" si="42"/>
        <v/>
      </c>
      <c r="Y34" s="49"/>
      <c r="Z34" s="51">
        <f t="shared" si="43"/>
        <v>0</v>
      </c>
      <c r="AA34" s="51">
        <f t="shared" si="43"/>
        <v>0</v>
      </c>
      <c r="AB34" s="51">
        <f t="shared" si="43"/>
        <v>0</v>
      </c>
      <c r="AC34" s="51">
        <f t="shared" si="44"/>
        <v>0</v>
      </c>
      <c r="AD34" s="51">
        <f t="shared" si="45"/>
        <v>0</v>
      </c>
      <c r="AE34" s="51">
        <f t="shared" si="45"/>
        <v>0</v>
      </c>
      <c r="AF34" s="51">
        <f t="shared" si="46"/>
        <v>0</v>
      </c>
      <c r="AG34" s="51">
        <f t="shared" si="47"/>
        <v>1</v>
      </c>
    </row>
    <row r="35" spans="1:38" ht="27.75" customHeight="1" x14ac:dyDescent="0.15">
      <c r="A35" s="75" t="s">
        <v>118</v>
      </c>
      <c r="B35" s="54" t="str">
        <f>IF(V29="","",V29)</f>
        <v/>
      </c>
      <c r="C35" s="55" t="str">
        <f t="shared" si="48"/>
        <v/>
      </c>
      <c r="D35" s="55" t="str">
        <f>IF(T29="","",T29)</f>
        <v/>
      </c>
      <c r="E35" s="54" t="str">
        <f>IF(V30="","",V30)</f>
        <v/>
      </c>
      <c r="F35" s="55" t="str">
        <f t="shared" si="49"/>
        <v/>
      </c>
      <c r="G35" s="56" t="str">
        <f>IF(T30="","",T30)</f>
        <v/>
      </c>
      <c r="H35" s="55" t="str">
        <f>IF(V31="","",V31)</f>
        <v/>
      </c>
      <c r="I35" s="55" t="str">
        <f t="shared" si="50"/>
        <v/>
      </c>
      <c r="J35" s="55" t="str">
        <f>IF(T31="","",T31)</f>
        <v/>
      </c>
      <c r="K35" s="54" t="str">
        <f>IF(V32="","",V32)</f>
        <v/>
      </c>
      <c r="L35" s="55" t="str">
        <f t="shared" si="51"/>
        <v/>
      </c>
      <c r="M35" s="56" t="str">
        <f>IF(T32="","",T32)</f>
        <v/>
      </c>
      <c r="N35" s="54" t="str">
        <f>IF(V33="","",V33)</f>
        <v/>
      </c>
      <c r="O35" s="55" t="str">
        <f t="shared" si="52"/>
        <v/>
      </c>
      <c r="P35" s="56" t="str">
        <f>IF(T33="","",T33)</f>
        <v/>
      </c>
      <c r="Q35" s="54" t="str">
        <f>IF(V34="","",V34)</f>
        <v/>
      </c>
      <c r="R35" s="55" t="str">
        <f t="shared" ref="R35:R36" si="53">IF(Q35="","",IF(Q35=S35,"△",IF(Q35&gt;S35,"○","●")))</f>
        <v/>
      </c>
      <c r="S35" s="60" t="str">
        <f>IF(T34="","",T34)</f>
        <v/>
      </c>
      <c r="T35" s="217" t="s">
        <v>88</v>
      </c>
      <c r="U35" s="218"/>
      <c r="V35" s="219"/>
      <c r="W35" s="46"/>
      <c r="X35" s="50" t="str">
        <f t="shared" si="42"/>
        <v/>
      </c>
      <c r="Y35" s="49"/>
      <c r="Z35" s="51">
        <f t="shared" si="43"/>
        <v>0</v>
      </c>
      <c r="AA35" s="51">
        <f t="shared" si="43"/>
        <v>0</v>
      </c>
      <c r="AB35" s="51">
        <f t="shared" si="43"/>
        <v>0</v>
      </c>
      <c r="AC35" s="51">
        <f t="shared" si="44"/>
        <v>0</v>
      </c>
      <c r="AD35" s="51">
        <f t="shared" si="45"/>
        <v>0</v>
      </c>
      <c r="AE35" s="51">
        <f t="shared" si="45"/>
        <v>0</v>
      </c>
      <c r="AF35" s="51">
        <f t="shared" si="46"/>
        <v>0</v>
      </c>
      <c r="AG35" s="51">
        <f t="shared" si="47"/>
        <v>1</v>
      </c>
    </row>
    <row r="36" spans="1:38" ht="27.75" customHeight="1" x14ac:dyDescent="0.15">
      <c r="A36" s="75" t="s">
        <v>39</v>
      </c>
      <c r="B36" s="54" t="str">
        <f>IF(Y29="","",Y29)</f>
        <v/>
      </c>
      <c r="C36" s="55" t="str">
        <f t="shared" si="48"/>
        <v/>
      </c>
      <c r="D36" s="55" t="str">
        <f>IF(W29="","",W29)</f>
        <v/>
      </c>
      <c r="E36" s="54" t="str">
        <f>IF(Y30="","",Y30)</f>
        <v/>
      </c>
      <c r="F36" s="55" t="str">
        <f t="shared" si="49"/>
        <v/>
      </c>
      <c r="G36" s="56" t="str">
        <f>IF(W30="","",W30)</f>
        <v/>
      </c>
      <c r="H36" s="55" t="str">
        <f>IF(Y31="","",Y31)</f>
        <v/>
      </c>
      <c r="I36" s="55" t="str">
        <f t="shared" si="50"/>
        <v/>
      </c>
      <c r="J36" s="55" t="str">
        <f>IF(W31="","",W31)</f>
        <v/>
      </c>
      <c r="K36" s="54" t="str">
        <f>IF(Y32="","",Y32)</f>
        <v/>
      </c>
      <c r="L36" s="55" t="str">
        <f t="shared" si="51"/>
        <v/>
      </c>
      <c r="M36" s="56" t="str">
        <f>IF(W32="","",W32)</f>
        <v/>
      </c>
      <c r="N36" s="53" t="str">
        <f>IF(Y33="","",Y33)</f>
        <v/>
      </c>
      <c r="O36" s="50" t="str">
        <f t="shared" si="52"/>
        <v/>
      </c>
      <c r="P36" s="52" t="str">
        <f>IF(W33="","",W33)</f>
        <v/>
      </c>
      <c r="Q36" s="53" t="str">
        <f>IF(Y34="","",Y34)</f>
        <v/>
      </c>
      <c r="R36" s="50" t="str">
        <f t="shared" si="53"/>
        <v/>
      </c>
      <c r="S36" s="61" t="str">
        <f>IF(W34="","",W34)</f>
        <v/>
      </c>
      <c r="T36" s="62" t="str">
        <f>IF(Y35="","",Y35)</f>
        <v/>
      </c>
      <c r="U36" s="63" t="str">
        <f>IF(T36="","",IF(T36=V36,"△",IF(T36&gt;V36,"○","●")))</f>
        <v/>
      </c>
      <c r="V36" s="56" t="str">
        <f>IF(W35="","",W35)</f>
        <v/>
      </c>
      <c r="W36" s="217" t="s">
        <v>88</v>
      </c>
      <c r="X36" s="218"/>
      <c r="Y36" s="219"/>
      <c r="Z36" s="51">
        <f t="shared" si="43"/>
        <v>0</v>
      </c>
      <c r="AA36" s="51">
        <f t="shared" si="43"/>
        <v>0</v>
      </c>
      <c r="AB36" s="51">
        <f t="shared" si="43"/>
        <v>0</v>
      </c>
      <c r="AC36" s="51">
        <f t="shared" si="44"/>
        <v>0</v>
      </c>
      <c r="AD36" s="51">
        <f t="shared" si="45"/>
        <v>0</v>
      </c>
      <c r="AE36" s="51">
        <f t="shared" si="45"/>
        <v>0</v>
      </c>
      <c r="AF36" s="51">
        <f t="shared" si="46"/>
        <v>0</v>
      </c>
      <c r="AG36" s="51">
        <f t="shared" si="47"/>
        <v>1</v>
      </c>
    </row>
    <row r="37" spans="1:38" ht="11.25" customHeight="1" x14ac:dyDescent="0.15">
      <c r="A37" s="67"/>
      <c r="B37" s="68" t="s">
        <v>80</v>
      </c>
      <c r="C37" s="69"/>
      <c r="D37" s="69" t="s">
        <v>81</v>
      </c>
      <c r="E37" s="69" t="s">
        <v>80</v>
      </c>
      <c r="F37" s="69"/>
      <c r="G37" s="69" t="s">
        <v>81</v>
      </c>
      <c r="H37" s="69" t="s">
        <v>80</v>
      </c>
      <c r="I37" s="69"/>
      <c r="J37" s="69" t="s">
        <v>81</v>
      </c>
      <c r="K37" s="69" t="s">
        <v>80</v>
      </c>
      <c r="L37" s="69"/>
      <c r="M37" s="69" t="s">
        <v>81</v>
      </c>
      <c r="N37" s="69" t="s">
        <v>80</v>
      </c>
      <c r="O37" s="69"/>
      <c r="P37" s="69" t="s">
        <v>81</v>
      </c>
      <c r="Q37" s="69" t="s">
        <v>80</v>
      </c>
      <c r="R37" s="69"/>
      <c r="S37" s="69" t="s">
        <v>81</v>
      </c>
      <c r="T37" s="69" t="s">
        <v>80</v>
      </c>
      <c r="U37" s="69"/>
      <c r="V37" s="69" t="s">
        <v>81</v>
      </c>
      <c r="W37" s="69" t="s">
        <v>80</v>
      </c>
      <c r="X37" s="69"/>
      <c r="Y37" s="69" t="s">
        <v>81</v>
      </c>
      <c r="Z37" s="70" t="s">
        <v>82</v>
      </c>
      <c r="AA37" s="70" t="s">
        <v>83</v>
      </c>
      <c r="AB37" s="70" t="s">
        <v>84</v>
      </c>
      <c r="AC37" s="67"/>
      <c r="AD37" s="67"/>
      <c r="AE37" s="67"/>
      <c r="AF37" s="67"/>
      <c r="AG37" s="67"/>
    </row>
    <row r="38" spans="1:38" ht="11.25" customHeight="1" x14ac:dyDescent="0.15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7"/>
      <c r="AJ38" s="217"/>
      <c r="AK38" s="218"/>
      <c r="AL38" s="219"/>
    </row>
    <row r="39" spans="1:38" ht="11.25" customHeight="1" x14ac:dyDescent="0.15">
      <c r="A39" s="44"/>
      <c r="B39" s="44"/>
      <c r="C39" s="44"/>
      <c r="D39" s="44"/>
      <c r="E39" s="44"/>
      <c r="F39" s="44"/>
      <c r="G39" s="44"/>
      <c r="H39" s="44"/>
      <c r="I39" s="44"/>
      <c r="J39" s="45" t="str">
        <f>IF(COUNT(I39,K39)&lt;2,"",TEXT(I39-K39,"○;●;△"))</f>
        <v/>
      </c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163" t="s">
        <v>126</v>
      </c>
      <c r="AC39" s="164"/>
      <c r="AD39" s="164"/>
      <c r="AE39" s="164"/>
      <c r="AF39" s="164"/>
      <c r="AG39" s="164"/>
    </row>
    <row r="40" spans="1:38" ht="27.75" customHeight="1" x14ac:dyDescent="0.15">
      <c r="A40" s="108" t="s">
        <v>167</v>
      </c>
      <c r="B40" s="165" t="str">
        <f>A41</f>
        <v>乙部</v>
      </c>
      <c r="C40" s="166"/>
      <c r="D40" s="166"/>
      <c r="E40" s="166" t="str">
        <f>A42</f>
        <v>せたな</v>
      </c>
      <c r="F40" s="167"/>
      <c r="G40" s="166"/>
      <c r="H40" s="166" t="str">
        <f>A43</f>
        <v>エスト</v>
      </c>
      <c r="I40" s="166"/>
      <c r="J40" s="166"/>
      <c r="K40" s="166" t="str">
        <f>A44</f>
        <v>鷲ノ木</v>
      </c>
      <c r="L40" s="166"/>
      <c r="M40" s="168"/>
      <c r="N40" s="168" t="str">
        <f>A45</f>
        <v>プリマ</v>
      </c>
      <c r="O40" s="169"/>
      <c r="P40" s="170"/>
      <c r="Q40" s="168" t="str">
        <f>A46</f>
        <v>知内</v>
      </c>
      <c r="R40" s="169"/>
      <c r="S40" s="170"/>
      <c r="T40" s="168" t="str">
        <f>A47</f>
        <v>松前</v>
      </c>
      <c r="U40" s="169"/>
      <c r="V40" s="170"/>
      <c r="W40" s="168" t="str">
        <f>A48</f>
        <v>七飯・shi</v>
      </c>
      <c r="X40" s="169"/>
      <c r="Y40" s="170"/>
      <c r="Z40" s="74" t="s">
        <v>73</v>
      </c>
      <c r="AA40" s="72" t="s">
        <v>74</v>
      </c>
      <c r="AB40" s="72" t="s">
        <v>75</v>
      </c>
      <c r="AC40" s="75" t="s">
        <v>76</v>
      </c>
      <c r="AD40" s="75" t="s">
        <v>77</v>
      </c>
      <c r="AE40" s="75" t="s">
        <v>78</v>
      </c>
      <c r="AF40" s="75" t="s">
        <v>87</v>
      </c>
      <c r="AG40" s="75" t="s">
        <v>79</v>
      </c>
    </row>
    <row r="41" spans="1:38" ht="27.75" customHeight="1" x14ac:dyDescent="0.15">
      <c r="A41" s="42" t="s">
        <v>66</v>
      </c>
      <c r="B41" s="217" t="s">
        <v>88</v>
      </c>
      <c r="C41" s="218"/>
      <c r="D41" s="219"/>
      <c r="E41" s="46"/>
      <c r="F41" s="47" t="str">
        <f t="shared" ref="F41" si="54">IF(E41="","",IF(E41=G41,"△",IF(E41&gt;G41,"○","●")))</f>
        <v/>
      </c>
      <c r="G41" s="48"/>
      <c r="H41" s="46"/>
      <c r="I41" s="47" t="str">
        <f t="shared" ref="I41:I42" si="55">IF(H41="","",IF(H41=J41,"△",IF(H41&gt;J41,"○","●")))</f>
        <v/>
      </c>
      <c r="J41" s="48"/>
      <c r="K41" s="46"/>
      <c r="L41" s="47" t="str">
        <f t="shared" ref="L41:L43" si="56">IF(K41="","",IF(K41=M41,"△",IF(K41&gt;M41,"○","●")))</f>
        <v/>
      </c>
      <c r="M41" s="49"/>
      <c r="N41" s="46"/>
      <c r="O41" s="50" t="str">
        <f t="shared" ref="O41:O44" si="57">IF(N41="","",IF(N41=P41,"△",IF(N41&gt;P41,"○","●")))</f>
        <v/>
      </c>
      <c r="P41" s="49"/>
      <c r="Q41" s="46"/>
      <c r="R41" s="50" t="str">
        <f t="shared" ref="R41:R45" si="58">IF(Q41="","",IF(Q41=S41,"△",IF(Q41&gt;S41,"○","●")))</f>
        <v/>
      </c>
      <c r="S41" s="49"/>
      <c r="T41" s="46"/>
      <c r="U41" s="50" t="str">
        <f t="shared" ref="U41:U46" si="59">IF(T41="","",IF(T41=V41,"△",IF(T41&gt;V41,"○","●")))</f>
        <v/>
      </c>
      <c r="V41" s="49"/>
      <c r="W41" s="46"/>
      <c r="X41" s="50" t="str">
        <f t="shared" ref="X41:X47" si="60">IF(W41="","",IF(W41=Y41,"△",IF(W41&gt;Y41,"○","●")))</f>
        <v/>
      </c>
      <c r="Y41" s="49"/>
      <c r="Z41" s="51">
        <f>COUNTIF($B41:$Y41,Z$49)</f>
        <v>0</v>
      </c>
      <c r="AA41" s="51">
        <f>COUNTIF($B41:$Y41,AA$49)</f>
        <v>0</v>
      </c>
      <c r="AB41" s="51">
        <f>COUNTIF($B41:$Y41,AB$49)</f>
        <v>0</v>
      </c>
      <c r="AC41" s="51">
        <f>Z41*3+AB41</f>
        <v>0</v>
      </c>
      <c r="AD41" s="51">
        <f t="shared" ref="AD41:AE48" si="61">SUMIF($B$49:$Y$49,AD$16,$B41:$Y41)</f>
        <v>0</v>
      </c>
      <c r="AE41" s="51">
        <f t="shared" si="61"/>
        <v>0</v>
      </c>
      <c r="AF41" s="51">
        <f>IFERROR(AD41-AE41,"")</f>
        <v>0</v>
      </c>
      <c r="AG41" s="51">
        <f>SUMPRODUCT(($AC$41:$AC$48*10^5+$AF$41:$AF$48&gt;AC41*10^5+AF41)*1)+1</f>
        <v>1</v>
      </c>
    </row>
    <row r="42" spans="1:38" ht="27.75" customHeight="1" x14ac:dyDescent="0.15">
      <c r="A42" s="75" t="s">
        <v>53</v>
      </c>
      <c r="B42" s="50" t="str">
        <f>IF(G41="","",G41)</f>
        <v/>
      </c>
      <c r="C42" s="50" t="str">
        <f>IF(B42="","",IF(B42=D42,"△",IF(B42&gt;D42,"○","●")))</f>
        <v/>
      </c>
      <c r="D42" s="52" t="str">
        <f>IF(E41="","",E41)</f>
        <v/>
      </c>
      <c r="E42" s="217" t="s">
        <v>88</v>
      </c>
      <c r="F42" s="218"/>
      <c r="G42" s="219"/>
      <c r="H42" s="46"/>
      <c r="I42" s="47" t="str">
        <f t="shared" si="55"/>
        <v/>
      </c>
      <c r="J42" s="48"/>
      <c r="K42" s="46"/>
      <c r="L42" s="47" t="str">
        <f t="shared" si="56"/>
        <v/>
      </c>
      <c r="M42" s="49"/>
      <c r="N42" s="46"/>
      <c r="O42" s="50" t="str">
        <f t="shared" si="57"/>
        <v/>
      </c>
      <c r="P42" s="49"/>
      <c r="Q42" s="46"/>
      <c r="R42" s="50" t="str">
        <f t="shared" si="58"/>
        <v/>
      </c>
      <c r="S42" s="49"/>
      <c r="T42" s="46"/>
      <c r="U42" s="50" t="str">
        <f t="shared" si="59"/>
        <v/>
      </c>
      <c r="V42" s="49"/>
      <c r="W42" s="46"/>
      <c r="X42" s="50" t="str">
        <f t="shared" si="60"/>
        <v/>
      </c>
      <c r="Y42" s="49"/>
      <c r="Z42" s="51">
        <f t="shared" ref="Z42:AB48" si="62">COUNTIF($B42:$Y42,Z$49)</f>
        <v>0</v>
      </c>
      <c r="AA42" s="51">
        <f t="shared" si="62"/>
        <v>0</v>
      </c>
      <c r="AB42" s="51">
        <f t="shared" si="62"/>
        <v>0</v>
      </c>
      <c r="AC42" s="51">
        <f t="shared" ref="AC42:AC48" si="63">Z42*3+AB42</f>
        <v>0</v>
      </c>
      <c r="AD42" s="51">
        <f t="shared" si="61"/>
        <v>0</v>
      </c>
      <c r="AE42" s="51">
        <f t="shared" si="61"/>
        <v>0</v>
      </c>
      <c r="AF42" s="51">
        <f t="shared" ref="AF42:AF48" si="64">IFERROR(AD42-AE42,"")</f>
        <v>0</v>
      </c>
      <c r="AG42" s="51">
        <f t="shared" ref="AG42:AG48" si="65">SUMPRODUCT(($AC$41:$AC$48*10^5+$AF$41:$AF$48&gt;AC42*10^5+AF42)*1)+1</f>
        <v>1</v>
      </c>
    </row>
    <row r="43" spans="1:38" ht="27.75" customHeight="1" x14ac:dyDescent="0.15">
      <c r="A43" s="75" t="s">
        <v>115</v>
      </c>
      <c r="B43" s="50" t="str">
        <f>IF(J41="","",J41)</f>
        <v/>
      </c>
      <c r="C43" s="50" t="str">
        <f>IF(B43="","",IF(B43=D43,"△",IF(B43&gt;D43,"○","●")))</f>
        <v/>
      </c>
      <c r="D43" s="52" t="str">
        <f>IF(H41="","",H41)</f>
        <v/>
      </c>
      <c r="E43" s="53" t="str">
        <f>IF(J42="","",J42)</f>
        <v/>
      </c>
      <c r="F43" s="50" t="str">
        <f>IF(E43="","",IF(E43=G43,"△",IF(E43&gt;G43,"○","●")))</f>
        <v/>
      </c>
      <c r="G43" s="52" t="str">
        <f>IF(H42="","",H42)</f>
        <v/>
      </c>
      <c r="H43" s="217" t="s">
        <v>88</v>
      </c>
      <c r="I43" s="218"/>
      <c r="J43" s="219"/>
      <c r="K43" s="46"/>
      <c r="L43" s="47" t="str">
        <f t="shared" si="56"/>
        <v/>
      </c>
      <c r="M43" s="49"/>
      <c r="N43" s="46"/>
      <c r="O43" s="50" t="str">
        <f t="shared" si="57"/>
        <v/>
      </c>
      <c r="P43" s="49"/>
      <c r="Q43" s="46"/>
      <c r="R43" s="50" t="str">
        <f t="shared" si="58"/>
        <v/>
      </c>
      <c r="S43" s="49"/>
      <c r="T43" s="46"/>
      <c r="U43" s="50" t="str">
        <f t="shared" si="59"/>
        <v/>
      </c>
      <c r="V43" s="49"/>
      <c r="W43" s="46"/>
      <c r="X43" s="50" t="str">
        <f t="shared" si="60"/>
        <v/>
      </c>
      <c r="Y43" s="49"/>
      <c r="Z43" s="51">
        <f t="shared" si="62"/>
        <v>0</v>
      </c>
      <c r="AA43" s="51">
        <f t="shared" si="62"/>
        <v>0</v>
      </c>
      <c r="AB43" s="51">
        <f t="shared" si="62"/>
        <v>0</v>
      </c>
      <c r="AC43" s="51">
        <f t="shared" si="63"/>
        <v>0</v>
      </c>
      <c r="AD43" s="51">
        <f t="shared" si="61"/>
        <v>0</v>
      </c>
      <c r="AE43" s="51">
        <f t="shared" si="61"/>
        <v>0</v>
      </c>
      <c r="AF43" s="51">
        <f t="shared" si="64"/>
        <v>0</v>
      </c>
      <c r="AG43" s="51">
        <f t="shared" si="65"/>
        <v>1</v>
      </c>
    </row>
    <row r="44" spans="1:38" ht="27.75" customHeight="1" x14ac:dyDescent="0.15">
      <c r="A44" s="75" t="s">
        <v>42</v>
      </c>
      <c r="B44" s="50" t="str">
        <f>IF(M41="","",M41)</f>
        <v/>
      </c>
      <c r="C44" s="50" t="str">
        <f>IF(B44="","",IF(B44=D44,"△",IF(B44&gt;D44,"○","●")))</f>
        <v/>
      </c>
      <c r="D44" s="52" t="str">
        <f>IF(K41="","",K41)</f>
        <v/>
      </c>
      <c r="E44" s="53" t="str">
        <f>IF(M42="","",M42)</f>
        <v/>
      </c>
      <c r="F44" s="50" t="str">
        <f>IF(E44="","",IF(E44=G44,"△",IF(E44&gt;G44,"○","●")))</f>
        <v/>
      </c>
      <c r="G44" s="52" t="str">
        <f>IF(K42="","",K42)</f>
        <v/>
      </c>
      <c r="H44" s="53" t="str">
        <f>IF(M43="","",M43)</f>
        <v/>
      </c>
      <c r="I44" s="50" t="str">
        <f>IF(H44="","",IF(H44=J44,"△",IF(H44&gt;J44,"○","●")))</f>
        <v/>
      </c>
      <c r="J44" s="52" t="str">
        <f>IF(K43="","",K43)</f>
        <v/>
      </c>
      <c r="K44" s="217" t="s">
        <v>88</v>
      </c>
      <c r="L44" s="218"/>
      <c r="M44" s="219"/>
      <c r="N44" s="46"/>
      <c r="O44" s="50" t="str">
        <f t="shared" si="57"/>
        <v/>
      </c>
      <c r="P44" s="49"/>
      <c r="Q44" s="46"/>
      <c r="R44" s="50" t="str">
        <f t="shared" si="58"/>
        <v/>
      </c>
      <c r="S44" s="49"/>
      <c r="T44" s="46"/>
      <c r="U44" s="50" t="str">
        <f t="shared" si="59"/>
        <v/>
      </c>
      <c r="V44" s="49"/>
      <c r="W44" s="46"/>
      <c r="X44" s="50" t="str">
        <f t="shared" si="60"/>
        <v/>
      </c>
      <c r="Y44" s="49"/>
      <c r="Z44" s="51">
        <f t="shared" si="62"/>
        <v>0</v>
      </c>
      <c r="AA44" s="51">
        <f t="shared" si="62"/>
        <v>0</v>
      </c>
      <c r="AB44" s="51">
        <f t="shared" si="62"/>
        <v>0</v>
      </c>
      <c r="AC44" s="51">
        <f t="shared" si="63"/>
        <v>0</v>
      </c>
      <c r="AD44" s="51">
        <f t="shared" si="61"/>
        <v>0</v>
      </c>
      <c r="AE44" s="51">
        <f t="shared" si="61"/>
        <v>0</v>
      </c>
      <c r="AF44" s="51">
        <f t="shared" si="64"/>
        <v>0</v>
      </c>
      <c r="AG44" s="51">
        <f t="shared" si="65"/>
        <v>1</v>
      </c>
    </row>
    <row r="45" spans="1:38" ht="27.75" customHeight="1" x14ac:dyDescent="0.15">
      <c r="A45" s="75" t="s">
        <v>57</v>
      </c>
      <c r="B45" s="54" t="str">
        <f>IF(P41="","",P41)</f>
        <v/>
      </c>
      <c r="C45" s="55" t="str">
        <f t="shared" ref="C45:C48" si="66">IF(B45="","",IF(B45=D45,"△",IF(B45&gt;D45,"○","●")))</f>
        <v/>
      </c>
      <c r="D45" s="55" t="str">
        <f>IF(N41="","",N41)</f>
        <v/>
      </c>
      <c r="E45" s="54" t="str">
        <f>IF(P42="","",P42)</f>
        <v/>
      </c>
      <c r="F45" s="55" t="str">
        <f t="shared" ref="F45:F48" si="67">IF(E45="","",IF(E45=G45,"△",IF(E45&gt;G45,"○","●")))</f>
        <v/>
      </c>
      <c r="G45" s="56" t="str">
        <f>IF(N42="","",N42)</f>
        <v/>
      </c>
      <c r="H45" s="55" t="str">
        <f>IF(P43="","",P43)</f>
        <v/>
      </c>
      <c r="I45" s="55" t="str">
        <f t="shared" ref="I45:I48" si="68">IF(H45="","",IF(H45=J45,"△",IF(H45&gt;J45,"○","●")))</f>
        <v/>
      </c>
      <c r="J45" s="55" t="str">
        <f>IF(N43="","",N43)</f>
        <v/>
      </c>
      <c r="K45" s="54" t="str">
        <f>IF(P44="","",P44)</f>
        <v/>
      </c>
      <c r="L45" s="55" t="str">
        <f t="shared" ref="L45:L48" si="69">IF(K45="","",IF(K45=M45,"△",IF(K45&gt;M45,"○","●")))</f>
        <v/>
      </c>
      <c r="M45" s="56" t="str">
        <f>IF(N44="","",N44)</f>
        <v/>
      </c>
      <c r="N45" s="217" t="s">
        <v>88</v>
      </c>
      <c r="O45" s="218"/>
      <c r="P45" s="219"/>
      <c r="Q45" s="46"/>
      <c r="R45" s="50" t="str">
        <f t="shared" si="58"/>
        <v/>
      </c>
      <c r="S45" s="49"/>
      <c r="T45" s="46"/>
      <c r="U45" s="50" t="str">
        <f t="shared" si="59"/>
        <v/>
      </c>
      <c r="V45" s="49"/>
      <c r="W45" s="46"/>
      <c r="X45" s="50" t="str">
        <f t="shared" si="60"/>
        <v/>
      </c>
      <c r="Y45" s="49"/>
      <c r="Z45" s="51">
        <f t="shared" si="62"/>
        <v>0</v>
      </c>
      <c r="AA45" s="51">
        <f t="shared" si="62"/>
        <v>0</v>
      </c>
      <c r="AB45" s="51">
        <f t="shared" si="62"/>
        <v>0</v>
      </c>
      <c r="AC45" s="51">
        <f t="shared" si="63"/>
        <v>0</v>
      </c>
      <c r="AD45" s="51">
        <f t="shared" si="61"/>
        <v>0</v>
      </c>
      <c r="AE45" s="51">
        <f t="shared" si="61"/>
        <v>0</v>
      </c>
      <c r="AF45" s="51">
        <f t="shared" si="64"/>
        <v>0</v>
      </c>
      <c r="AG45" s="51">
        <f t="shared" si="65"/>
        <v>1</v>
      </c>
    </row>
    <row r="46" spans="1:38" ht="27.75" customHeight="1" x14ac:dyDescent="0.15">
      <c r="A46" s="75" t="s">
        <v>64</v>
      </c>
      <c r="B46" s="54" t="str">
        <f>IF(S41="","",S41)</f>
        <v/>
      </c>
      <c r="C46" s="55" t="str">
        <f t="shared" si="66"/>
        <v/>
      </c>
      <c r="D46" s="55" t="str">
        <f>IF(Q41="","",Q41)</f>
        <v/>
      </c>
      <c r="E46" s="54" t="str">
        <f>IF(S42="","",S42)</f>
        <v/>
      </c>
      <c r="F46" s="55" t="str">
        <f t="shared" si="67"/>
        <v/>
      </c>
      <c r="G46" s="56" t="str">
        <f>IF(Q42="","",Q42)</f>
        <v/>
      </c>
      <c r="H46" s="55" t="str">
        <f>IF(S43="","",S43)</f>
        <v/>
      </c>
      <c r="I46" s="55" t="str">
        <f t="shared" si="68"/>
        <v/>
      </c>
      <c r="J46" s="55" t="str">
        <f>IF(Q43="","",Q43)</f>
        <v/>
      </c>
      <c r="K46" s="54" t="str">
        <f>IF(S44="","",S44)</f>
        <v/>
      </c>
      <c r="L46" s="55" t="str">
        <f t="shared" si="69"/>
        <v/>
      </c>
      <c r="M46" s="56" t="str">
        <f>IF(Q44="","",Q44)</f>
        <v/>
      </c>
      <c r="N46" s="57" t="str">
        <f>IF(S45="","",S45)</f>
        <v/>
      </c>
      <c r="O46" s="58" t="str">
        <f t="shared" ref="O46:O48" si="70">IF(N46="","",IF(N46=P46,"△",IF(N46&gt;P46,"○","●")))</f>
        <v/>
      </c>
      <c r="P46" s="59" t="str">
        <f>IF(Q45="","",Q45)</f>
        <v/>
      </c>
      <c r="Q46" s="217" t="s">
        <v>88</v>
      </c>
      <c r="R46" s="218"/>
      <c r="S46" s="219"/>
      <c r="T46" s="46"/>
      <c r="U46" s="50" t="str">
        <f t="shared" si="59"/>
        <v/>
      </c>
      <c r="V46" s="49"/>
      <c r="W46" s="46"/>
      <c r="X46" s="50" t="str">
        <f t="shared" si="60"/>
        <v/>
      </c>
      <c r="Y46" s="49"/>
      <c r="Z46" s="51">
        <f t="shared" si="62"/>
        <v>0</v>
      </c>
      <c r="AA46" s="51">
        <f t="shared" si="62"/>
        <v>0</v>
      </c>
      <c r="AB46" s="51">
        <f t="shared" si="62"/>
        <v>0</v>
      </c>
      <c r="AC46" s="51">
        <f t="shared" si="63"/>
        <v>0</v>
      </c>
      <c r="AD46" s="51">
        <f t="shared" si="61"/>
        <v>0</v>
      </c>
      <c r="AE46" s="51">
        <f t="shared" si="61"/>
        <v>0</v>
      </c>
      <c r="AF46" s="51">
        <f t="shared" si="64"/>
        <v>0</v>
      </c>
      <c r="AG46" s="51">
        <f t="shared" si="65"/>
        <v>1</v>
      </c>
    </row>
    <row r="47" spans="1:38" ht="27.75" customHeight="1" x14ac:dyDescent="0.15">
      <c r="A47" s="75" t="s">
        <v>67</v>
      </c>
      <c r="B47" s="54" t="str">
        <f>IF(V41="","",V41)</f>
        <v/>
      </c>
      <c r="C47" s="55" t="str">
        <f t="shared" si="66"/>
        <v/>
      </c>
      <c r="D47" s="55" t="str">
        <f>IF(T41="","",T41)</f>
        <v/>
      </c>
      <c r="E47" s="54" t="str">
        <f>IF(V42="","",V42)</f>
        <v/>
      </c>
      <c r="F47" s="55" t="str">
        <f t="shared" si="67"/>
        <v/>
      </c>
      <c r="G47" s="56" t="str">
        <f>IF(T42="","",T42)</f>
        <v/>
      </c>
      <c r="H47" s="55" t="str">
        <f>IF(V43="","",V43)</f>
        <v/>
      </c>
      <c r="I47" s="55" t="str">
        <f t="shared" si="68"/>
        <v/>
      </c>
      <c r="J47" s="55" t="str">
        <f>IF(T43="","",T43)</f>
        <v/>
      </c>
      <c r="K47" s="54" t="str">
        <f>IF(V44="","",V44)</f>
        <v/>
      </c>
      <c r="L47" s="55" t="str">
        <f t="shared" si="69"/>
        <v/>
      </c>
      <c r="M47" s="56" t="str">
        <f>IF(T44="","",T44)</f>
        <v/>
      </c>
      <c r="N47" s="54" t="str">
        <f>IF(V45="","",V45)</f>
        <v/>
      </c>
      <c r="O47" s="55" t="str">
        <f t="shared" si="70"/>
        <v/>
      </c>
      <c r="P47" s="56" t="str">
        <f>IF(T45="","",T45)</f>
        <v/>
      </c>
      <c r="Q47" s="54" t="str">
        <f>IF(V46="","",V46)</f>
        <v/>
      </c>
      <c r="R47" s="55" t="str">
        <f t="shared" ref="R47:R48" si="71">IF(Q47="","",IF(Q47=S47,"△",IF(Q47&gt;S47,"○","●")))</f>
        <v/>
      </c>
      <c r="S47" s="60" t="str">
        <f>IF(T46="","",T46)</f>
        <v/>
      </c>
      <c r="T47" s="217" t="s">
        <v>88</v>
      </c>
      <c r="U47" s="218"/>
      <c r="V47" s="219"/>
      <c r="W47" s="46"/>
      <c r="X47" s="50" t="str">
        <f t="shared" si="60"/>
        <v/>
      </c>
      <c r="Y47" s="49"/>
      <c r="Z47" s="51">
        <f t="shared" si="62"/>
        <v>0</v>
      </c>
      <c r="AA47" s="51">
        <f t="shared" si="62"/>
        <v>0</v>
      </c>
      <c r="AB47" s="51">
        <f t="shared" si="62"/>
        <v>0</v>
      </c>
      <c r="AC47" s="51">
        <f t="shared" si="63"/>
        <v>0</v>
      </c>
      <c r="AD47" s="51">
        <f t="shared" si="61"/>
        <v>0</v>
      </c>
      <c r="AE47" s="51">
        <f t="shared" si="61"/>
        <v>0</v>
      </c>
      <c r="AF47" s="51">
        <f t="shared" si="64"/>
        <v>0</v>
      </c>
      <c r="AG47" s="51">
        <f t="shared" si="65"/>
        <v>1</v>
      </c>
    </row>
    <row r="48" spans="1:38" ht="27.75" customHeight="1" x14ac:dyDescent="0.15">
      <c r="A48" s="75" t="s">
        <v>106</v>
      </c>
      <c r="B48" s="54" t="str">
        <f>IF(Y41="","",Y41)</f>
        <v/>
      </c>
      <c r="C48" s="55" t="str">
        <f t="shared" si="66"/>
        <v/>
      </c>
      <c r="D48" s="55" t="str">
        <f>IF(W41="","",W41)</f>
        <v/>
      </c>
      <c r="E48" s="54" t="str">
        <f>IF(Y42="","",Y42)</f>
        <v/>
      </c>
      <c r="F48" s="55" t="str">
        <f t="shared" si="67"/>
        <v/>
      </c>
      <c r="G48" s="56" t="str">
        <f>IF(W42="","",W42)</f>
        <v/>
      </c>
      <c r="H48" s="55" t="str">
        <f>IF(Y43="","",Y43)</f>
        <v/>
      </c>
      <c r="I48" s="55" t="str">
        <f t="shared" si="68"/>
        <v/>
      </c>
      <c r="J48" s="55" t="str">
        <f>IF(W43="","",W43)</f>
        <v/>
      </c>
      <c r="K48" s="54" t="str">
        <f>IF(Y44="","",Y44)</f>
        <v/>
      </c>
      <c r="L48" s="55" t="str">
        <f t="shared" si="69"/>
        <v/>
      </c>
      <c r="M48" s="56" t="str">
        <f>IF(W44="","",W44)</f>
        <v/>
      </c>
      <c r="N48" s="53" t="str">
        <f>IF(Y45="","",Y45)</f>
        <v/>
      </c>
      <c r="O48" s="50" t="str">
        <f t="shared" si="70"/>
        <v/>
      </c>
      <c r="P48" s="52" t="str">
        <f>IF(W45="","",W45)</f>
        <v/>
      </c>
      <c r="Q48" s="53" t="str">
        <f>IF(Y46="","",Y46)</f>
        <v/>
      </c>
      <c r="R48" s="50" t="str">
        <f t="shared" si="71"/>
        <v/>
      </c>
      <c r="S48" s="61" t="str">
        <f>IF(W46="","",W46)</f>
        <v/>
      </c>
      <c r="T48" s="62" t="str">
        <f>IF(Y47="","",Y47)</f>
        <v/>
      </c>
      <c r="U48" s="63" t="str">
        <f>IF(T48="","",IF(T48=V48,"△",IF(T48&gt;V48,"○","●")))</f>
        <v/>
      </c>
      <c r="V48" s="56" t="str">
        <f>IF(W47="","",W47)</f>
        <v/>
      </c>
      <c r="W48" s="217" t="s">
        <v>88</v>
      </c>
      <c r="X48" s="218"/>
      <c r="Y48" s="219"/>
      <c r="Z48" s="51">
        <f t="shared" si="62"/>
        <v>0</v>
      </c>
      <c r="AA48" s="51">
        <f t="shared" si="62"/>
        <v>0</v>
      </c>
      <c r="AB48" s="51">
        <f t="shared" si="62"/>
        <v>0</v>
      </c>
      <c r="AC48" s="51">
        <f t="shared" si="63"/>
        <v>0</v>
      </c>
      <c r="AD48" s="51">
        <f t="shared" si="61"/>
        <v>0</v>
      </c>
      <c r="AE48" s="51">
        <f t="shared" si="61"/>
        <v>0</v>
      </c>
      <c r="AF48" s="51">
        <f t="shared" si="64"/>
        <v>0</v>
      </c>
      <c r="AG48" s="51">
        <f t="shared" si="65"/>
        <v>1</v>
      </c>
    </row>
    <row r="49" spans="1:33" ht="15" customHeight="1" x14ac:dyDescent="0.15">
      <c r="A49" s="67"/>
      <c r="B49" s="68" t="s">
        <v>80</v>
      </c>
      <c r="C49" s="69"/>
      <c r="D49" s="69" t="s">
        <v>81</v>
      </c>
      <c r="E49" s="69" t="s">
        <v>80</v>
      </c>
      <c r="F49" s="69"/>
      <c r="G49" s="69" t="s">
        <v>81</v>
      </c>
      <c r="H49" s="69" t="s">
        <v>80</v>
      </c>
      <c r="I49" s="69"/>
      <c r="J49" s="69" t="s">
        <v>81</v>
      </c>
      <c r="K49" s="69" t="s">
        <v>80</v>
      </c>
      <c r="L49" s="69"/>
      <c r="M49" s="69" t="s">
        <v>81</v>
      </c>
      <c r="N49" s="69" t="s">
        <v>80</v>
      </c>
      <c r="O49" s="69"/>
      <c r="P49" s="69" t="s">
        <v>81</v>
      </c>
      <c r="Q49" s="69" t="s">
        <v>80</v>
      </c>
      <c r="R49" s="69"/>
      <c r="S49" s="69" t="s">
        <v>81</v>
      </c>
      <c r="T49" s="69" t="s">
        <v>80</v>
      </c>
      <c r="U49" s="69"/>
      <c r="V49" s="69" t="s">
        <v>81</v>
      </c>
      <c r="W49" s="69" t="s">
        <v>80</v>
      </c>
      <c r="X49" s="69"/>
      <c r="Y49" s="69" t="s">
        <v>81</v>
      </c>
      <c r="Z49" s="70" t="s">
        <v>82</v>
      </c>
      <c r="AA49" s="70" t="s">
        <v>83</v>
      </c>
      <c r="AB49" s="70" t="s">
        <v>84</v>
      </c>
      <c r="AC49" s="67"/>
      <c r="AD49" s="67"/>
      <c r="AE49" s="67"/>
      <c r="AF49" s="67"/>
      <c r="AG49" s="67"/>
    </row>
  </sheetData>
  <mergeCells count="71">
    <mergeCell ref="AB27:AG27"/>
    <mergeCell ref="B28:D28"/>
    <mergeCell ref="E28:G28"/>
    <mergeCell ref="H28:J28"/>
    <mergeCell ref="B5:D5"/>
    <mergeCell ref="B17:D17"/>
    <mergeCell ref="N21:P21"/>
    <mergeCell ref="Q22:S22"/>
    <mergeCell ref="W12:Y12"/>
    <mergeCell ref="E18:G18"/>
    <mergeCell ref="H19:J19"/>
    <mergeCell ref="K20:M20"/>
    <mergeCell ref="E6:G6"/>
    <mergeCell ref="H7:J7"/>
    <mergeCell ref="K8:M8"/>
    <mergeCell ref="N9:P9"/>
    <mergeCell ref="T23:V23"/>
    <mergeCell ref="W24:Y24"/>
    <mergeCell ref="Q40:S40"/>
    <mergeCell ref="T40:V40"/>
    <mergeCell ref="Q34:S34"/>
    <mergeCell ref="T35:V35"/>
    <mergeCell ref="W36:Y36"/>
    <mergeCell ref="Q10:S10"/>
    <mergeCell ref="T11:V11"/>
    <mergeCell ref="A1:AG1"/>
    <mergeCell ref="AB3:AG3"/>
    <mergeCell ref="B4:D4"/>
    <mergeCell ref="E4:G4"/>
    <mergeCell ref="H4:J4"/>
    <mergeCell ref="K4:M4"/>
    <mergeCell ref="N4:P4"/>
    <mergeCell ref="Q4:S4"/>
    <mergeCell ref="T4:V4"/>
    <mergeCell ref="W4:Y4"/>
    <mergeCell ref="AN14:AP14"/>
    <mergeCell ref="AB15:AG15"/>
    <mergeCell ref="B16:D16"/>
    <mergeCell ref="E16:G16"/>
    <mergeCell ref="H16:J16"/>
    <mergeCell ref="K16:M16"/>
    <mergeCell ref="N16:P16"/>
    <mergeCell ref="Q16:S16"/>
    <mergeCell ref="T16:V16"/>
    <mergeCell ref="W16:Y16"/>
    <mergeCell ref="K28:M28"/>
    <mergeCell ref="N28:P28"/>
    <mergeCell ref="Q28:S28"/>
    <mergeCell ref="T28:V28"/>
    <mergeCell ref="W28:Y28"/>
    <mergeCell ref="B29:D29"/>
    <mergeCell ref="E30:G30"/>
    <mergeCell ref="H31:J31"/>
    <mergeCell ref="K32:M32"/>
    <mergeCell ref="N33:P33"/>
    <mergeCell ref="AJ38:AL38"/>
    <mergeCell ref="AB39:AG39"/>
    <mergeCell ref="B40:D40"/>
    <mergeCell ref="E40:G40"/>
    <mergeCell ref="H40:J40"/>
    <mergeCell ref="K40:M40"/>
    <mergeCell ref="N40:P40"/>
    <mergeCell ref="W40:Y40"/>
    <mergeCell ref="W48:Y48"/>
    <mergeCell ref="B41:D41"/>
    <mergeCell ref="E42:G42"/>
    <mergeCell ref="H43:J43"/>
    <mergeCell ref="K44:M44"/>
    <mergeCell ref="N45:P45"/>
    <mergeCell ref="Q46:S46"/>
    <mergeCell ref="T47:V47"/>
  </mergeCells>
  <phoneticPr fontId="1"/>
  <pageMargins left="0.70866141732283472" right="0.31496062992125984" top="0.55118110236220474" bottom="0.55118110236220474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1次リーグ結果</vt:lpstr>
      <vt:lpstr>2次ブロック分け</vt:lpstr>
      <vt:lpstr>【1部リーグ】</vt:lpstr>
      <vt:lpstr>【2部リーグ】</vt:lpstr>
      <vt:lpstr>【3部リーグ】</vt:lpstr>
      <vt:lpstr>【4部リーグ】</vt:lpstr>
      <vt:lpstr>2次リーグ表</vt:lpstr>
      <vt:lpstr>【1部リーグ】!Print_Area</vt:lpstr>
      <vt:lpstr>【2部リーグ】!Print_Area</vt:lpstr>
      <vt:lpstr>'1次リーグ結果'!Print_Area</vt:lpstr>
      <vt:lpstr>'2次ブロック分け'!Print_Area</vt:lpstr>
      <vt:lpstr>'2次リーグ表'!Print_Area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2021-07-18T23:59:59Z</dcterms:modified>
</cp:coreProperties>
</file>