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365" yWindow="-195" windowWidth="10245" windowHeight="7545"/>
  </bookViews>
  <sheets>
    <sheet name="リーグ表1次" sheetId="51" r:id="rId1"/>
    <sheet name="2次ブロック分" sheetId="99" r:id="rId2"/>
    <sheet name="【1部リーグ】" sheetId="40" r:id="rId3"/>
    <sheet name="【2部リーグ】" sheetId="46" r:id="rId4"/>
    <sheet name="【3部リーグ】" sheetId="49" r:id="rId5"/>
    <sheet name="【4部リーグ】" sheetId="88" r:id="rId6"/>
    <sheet name="リーグ表2次" sheetId="62" r:id="rId7"/>
  </sheets>
  <definedNames>
    <definedName name="_xlnm.Print_Area" localSheetId="2">【1部リーグ】!$A$1:$T$45</definedName>
    <definedName name="_xlnm.Print_Area" localSheetId="3">【2部リーグ】!$A$1:$R$43</definedName>
    <definedName name="_xlnm.Print_Area" localSheetId="4">【3部リーグ】!$A$1:$R$26</definedName>
    <definedName name="_xlnm.Print_Area" localSheetId="5">【4部リーグ】!$A$1:$R$26</definedName>
    <definedName name="_xlnm.Print_Area" localSheetId="0">リーグ表1次!$A$1:$AF$48</definedName>
    <definedName name="_xlnm.Print_Area" localSheetId="6">リーグ表2次!$A$1:$AI$58</definedName>
  </definedNames>
  <calcPr calcId="145621"/>
</workbook>
</file>

<file path=xl/calcChain.xml><?xml version="1.0" encoding="utf-8"?>
<calcChain xmlns="http://schemas.openxmlformats.org/spreadsheetml/2006/main">
  <c r="J4" i="46" l="1"/>
  <c r="B6" i="46" l="1"/>
  <c r="B35" i="46"/>
  <c r="J33" i="46"/>
  <c r="H33" i="46"/>
  <c r="B33" i="46"/>
  <c r="B31" i="46"/>
  <c r="K18" i="46"/>
  <c r="B18" i="46"/>
  <c r="K6" i="46"/>
  <c r="B35" i="40" l="1"/>
  <c r="J33" i="40"/>
  <c r="H33" i="40"/>
  <c r="B33" i="40"/>
  <c r="B31" i="40"/>
  <c r="L18" i="40"/>
  <c r="B18" i="40"/>
  <c r="L6" i="40"/>
  <c r="B6" i="40"/>
  <c r="N52" i="62" l="1"/>
  <c r="L52" i="62"/>
  <c r="M52" i="62" s="1"/>
  <c r="K52" i="62"/>
  <c r="J52" i="62"/>
  <c r="I52" i="62"/>
  <c r="H52" i="62"/>
  <c r="F52" i="62"/>
  <c r="G52" i="62" s="1"/>
  <c r="E52" i="62"/>
  <c r="D52" i="62"/>
  <c r="C52" i="62"/>
  <c r="N51" i="62"/>
  <c r="L51" i="62"/>
  <c r="M51" i="62" s="1"/>
  <c r="K51" i="62"/>
  <c r="I51" i="62"/>
  <c r="J51" i="62" s="1"/>
  <c r="H51" i="62"/>
  <c r="W51" i="62" s="1"/>
  <c r="G51" i="62"/>
  <c r="F51" i="62"/>
  <c r="E51" i="62"/>
  <c r="D51" i="62"/>
  <c r="C51" i="62"/>
  <c r="V51" i="62" s="1"/>
  <c r="X51" i="62" s="1"/>
  <c r="P50" i="62"/>
  <c r="K50" i="62"/>
  <c r="I50" i="62"/>
  <c r="J50" i="62" s="1"/>
  <c r="H50" i="62"/>
  <c r="G50" i="62"/>
  <c r="F50" i="62"/>
  <c r="E50" i="62"/>
  <c r="D50" i="62"/>
  <c r="C50" i="62"/>
  <c r="P49" i="62"/>
  <c r="K49" i="62"/>
  <c r="J49" i="62"/>
  <c r="I49" i="62"/>
  <c r="H49" i="62"/>
  <c r="F49" i="62"/>
  <c r="V49" i="62" s="1"/>
  <c r="E49" i="62"/>
  <c r="W49" i="62" s="1"/>
  <c r="C49" i="62"/>
  <c r="D49" i="62" s="1"/>
  <c r="P48" i="62"/>
  <c r="M48" i="62"/>
  <c r="H48" i="62"/>
  <c r="G48" i="62"/>
  <c r="F48" i="62"/>
  <c r="E48" i="62"/>
  <c r="D48" i="62"/>
  <c r="C48" i="62"/>
  <c r="P47" i="62"/>
  <c r="M47" i="62"/>
  <c r="H47" i="62"/>
  <c r="W47" i="62" s="1"/>
  <c r="G47" i="62"/>
  <c r="F47" i="62"/>
  <c r="E47" i="62"/>
  <c r="D47" i="62"/>
  <c r="S47" i="62" s="1"/>
  <c r="C47" i="62"/>
  <c r="V47" i="62" s="1"/>
  <c r="P46" i="62"/>
  <c r="M46" i="62"/>
  <c r="J46" i="62"/>
  <c r="E46" i="62"/>
  <c r="D46" i="62"/>
  <c r="C46" i="62"/>
  <c r="V45" i="62"/>
  <c r="P45" i="62"/>
  <c r="M45" i="62"/>
  <c r="J45" i="62"/>
  <c r="E45" i="62"/>
  <c r="W45" i="62" s="1"/>
  <c r="C45" i="62"/>
  <c r="D45" i="62" s="1"/>
  <c r="P44" i="62"/>
  <c r="M44" i="62"/>
  <c r="J44" i="62"/>
  <c r="G44" i="62"/>
  <c r="W43" i="62"/>
  <c r="V43" i="62"/>
  <c r="X43" i="62" s="1"/>
  <c r="P43" i="62"/>
  <c r="M43" i="62"/>
  <c r="J43" i="62"/>
  <c r="G43" i="62"/>
  <c r="S43" i="62" s="1"/>
  <c r="O41" i="62"/>
  <c r="L41" i="62"/>
  <c r="I41" i="62"/>
  <c r="F41" i="62"/>
  <c r="C41" i="62"/>
  <c r="T35" i="62"/>
  <c r="R35" i="62"/>
  <c r="S35" i="62" s="1"/>
  <c r="Q35" i="62"/>
  <c r="O35" i="62"/>
  <c r="P35" i="62" s="1"/>
  <c r="N35" i="62"/>
  <c r="AC35" i="62" s="1"/>
  <c r="L35" i="62"/>
  <c r="M35" i="62" s="1"/>
  <c r="K35" i="62"/>
  <c r="J35" i="62"/>
  <c r="I35" i="62"/>
  <c r="H35" i="62"/>
  <c r="F35" i="62"/>
  <c r="G35" i="62" s="1"/>
  <c r="E35" i="62"/>
  <c r="C35" i="62"/>
  <c r="V34" i="62"/>
  <c r="Q34" i="62"/>
  <c r="O34" i="62"/>
  <c r="P34" i="62" s="1"/>
  <c r="N34" i="62"/>
  <c r="L34" i="62"/>
  <c r="M34" i="62" s="1"/>
  <c r="K34" i="62"/>
  <c r="J34" i="62"/>
  <c r="I34" i="62"/>
  <c r="H34" i="62"/>
  <c r="AC34" i="62" s="1"/>
  <c r="F34" i="62"/>
  <c r="G34" i="62" s="1"/>
  <c r="E34" i="62"/>
  <c r="C34" i="62"/>
  <c r="AB34" i="62" s="1"/>
  <c r="V33" i="62"/>
  <c r="S33" i="62"/>
  <c r="N33" i="62"/>
  <c r="M33" i="62"/>
  <c r="L33" i="62"/>
  <c r="K33" i="62"/>
  <c r="I33" i="62"/>
  <c r="AB33" i="62" s="1"/>
  <c r="H33" i="62"/>
  <c r="F33" i="62"/>
  <c r="G33" i="62" s="1"/>
  <c r="E33" i="62"/>
  <c r="D33" i="62"/>
  <c r="C33" i="62"/>
  <c r="V32" i="62"/>
  <c r="S32" i="62"/>
  <c r="P32" i="62"/>
  <c r="K32" i="62"/>
  <c r="I32" i="62"/>
  <c r="J32" i="62" s="1"/>
  <c r="H32" i="62"/>
  <c r="F32" i="62"/>
  <c r="G32" i="62" s="1"/>
  <c r="E32" i="62"/>
  <c r="D32" i="62"/>
  <c r="C32" i="62"/>
  <c r="AB32" i="62" s="1"/>
  <c r="AC31" i="62"/>
  <c r="V31" i="62"/>
  <c r="S31" i="62"/>
  <c r="P31" i="62"/>
  <c r="M31" i="62"/>
  <c r="H31" i="62"/>
  <c r="F31" i="62"/>
  <c r="G31" i="62" s="1"/>
  <c r="E31" i="62"/>
  <c r="C31" i="62"/>
  <c r="V30" i="62"/>
  <c r="S30" i="62"/>
  <c r="P30" i="62"/>
  <c r="M30" i="62"/>
  <c r="J30" i="62"/>
  <c r="E30" i="62"/>
  <c r="AC30" i="62" s="1"/>
  <c r="C30" i="62"/>
  <c r="AB30" i="62" s="1"/>
  <c r="AC29" i="62"/>
  <c r="AB29" i="62"/>
  <c r="AD29" i="62" s="1"/>
  <c r="V29" i="62"/>
  <c r="S29" i="62"/>
  <c r="P29" i="62"/>
  <c r="M29" i="62"/>
  <c r="X29" i="62" s="1"/>
  <c r="J29" i="62"/>
  <c r="Y29" i="62" s="1"/>
  <c r="G29" i="62"/>
  <c r="Z29" i="62" s="1"/>
  <c r="U28" i="62"/>
  <c r="R28" i="62"/>
  <c r="O28" i="62"/>
  <c r="L28" i="62"/>
  <c r="I28" i="62"/>
  <c r="F28" i="62"/>
  <c r="C28" i="62"/>
  <c r="W24" i="62"/>
  <c r="U24" i="62"/>
  <c r="V24" i="62" s="1"/>
  <c r="T24" i="62"/>
  <c r="R24" i="62"/>
  <c r="S24" i="62" s="1"/>
  <c r="Q24" i="62"/>
  <c r="P24" i="62"/>
  <c r="O24" i="62"/>
  <c r="N24" i="62"/>
  <c r="M24" i="62"/>
  <c r="L24" i="62"/>
  <c r="K24" i="62"/>
  <c r="I24" i="62"/>
  <c r="AE24" i="62" s="1"/>
  <c r="H24" i="62"/>
  <c r="F24" i="62"/>
  <c r="G24" i="62" s="1"/>
  <c r="E24" i="62"/>
  <c r="AF24" i="62" s="1"/>
  <c r="D24" i="62"/>
  <c r="C24" i="62"/>
  <c r="Y23" i="62"/>
  <c r="T23" i="62"/>
  <c r="S23" i="62"/>
  <c r="R23" i="62"/>
  <c r="Q23" i="62"/>
  <c r="P23" i="62"/>
  <c r="O23" i="62"/>
  <c r="N23" i="62"/>
  <c r="L23" i="62"/>
  <c r="M23" i="62" s="1"/>
  <c r="K23" i="62"/>
  <c r="I23" i="62"/>
  <c r="J23" i="62" s="1"/>
  <c r="H23" i="62"/>
  <c r="AF23" i="62" s="1"/>
  <c r="G23" i="62"/>
  <c r="F23" i="62"/>
  <c r="E23" i="62"/>
  <c r="D23" i="62"/>
  <c r="C23" i="62"/>
  <c r="AB23" i="62" s="1"/>
  <c r="Y22" i="62"/>
  <c r="V22" i="62"/>
  <c r="Q22" i="62"/>
  <c r="P22" i="62"/>
  <c r="O22" i="62"/>
  <c r="N22" i="62"/>
  <c r="M22" i="62"/>
  <c r="L22" i="62"/>
  <c r="K22" i="62"/>
  <c r="I22" i="62"/>
  <c r="AE22" i="62" s="1"/>
  <c r="H22" i="62"/>
  <c r="F22" i="62"/>
  <c r="G22" i="62" s="1"/>
  <c r="E22" i="62"/>
  <c r="AF22" i="62" s="1"/>
  <c r="D22" i="62"/>
  <c r="C22" i="62"/>
  <c r="Y21" i="62"/>
  <c r="V21" i="62"/>
  <c r="S21" i="62"/>
  <c r="N21" i="62"/>
  <c r="L21" i="62"/>
  <c r="M21" i="62" s="1"/>
  <c r="K21" i="62"/>
  <c r="I21" i="62"/>
  <c r="J21" i="62" s="1"/>
  <c r="H21" i="62"/>
  <c r="AF21" i="62" s="1"/>
  <c r="G21" i="62"/>
  <c r="F21" i="62"/>
  <c r="E21" i="62"/>
  <c r="D21" i="62"/>
  <c r="C21" i="62"/>
  <c r="AB21" i="62" s="1"/>
  <c r="Y20" i="62"/>
  <c r="V20" i="62"/>
  <c r="S20" i="62"/>
  <c r="P20" i="62"/>
  <c r="K20" i="62"/>
  <c r="I20" i="62"/>
  <c r="AE20" i="62" s="1"/>
  <c r="AG20" i="62" s="1"/>
  <c r="H20" i="62"/>
  <c r="F20" i="62"/>
  <c r="G20" i="62" s="1"/>
  <c r="E20" i="62"/>
  <c r="AF20" i="62" s="1"/>
  <c r="D20" i="62"/>
  <c r="C20" i="62"/>
  <c r="AF19" i="62"/>
  <c r="Y19" i="62"/>
  <c r="V19" i="62"/>
  <c r="S19" i="62"/>
  <c r="P19" i="62"/>
  <c r="M19" i="62"/>
  <c r="H19" i="62"/>
  <c r="G19" i="62"/>
  <c r="F19" i="62"/>
  <c r="E19" i="62"/>
  <c r="C19" i="62"/>
  <c r="D19" i="62" s="1"/>
  <c r="AF18" i="62"/>
  <c r="AE18" i="62"/>
  <c r="AG18" i="62" s="1"/>
  <c r="Y18" i="62"/>
  <c r="V18" i="62"/>
  <c r="S18" i="62"/>
  <c r="P18" i="62"/>
  <c r="M18" i="62"/>
  <c r="J18" i="62"/>
  <c r="E18" i="62"/>
  <c r="D18" i="62"/>
  <c r="C18" i="62"/>
  <c r="AF17" i="62"/>
  <c r="AG17" i="62" s="1"/>
  <c r="AE17" i="62"/>
  <c r="AB17" i="62"/>
  <c r="Y17" i="62"/>
  <c r="V17" i="62"/>
  <c r="S17" i="62"/>
  <c r="P17" i="62"/>
  <c r="M17" i="62"/>
  <c r="J17" i="62"/>
  <c r="G17" i="62"/>
  <c r="X16" i="62"/>
  <c r="U16" i="62"/>
  <c r="R16" i="62"/>
  <c r="O16" i="62"/>
  <c r="L16" i="62"/>
  <c r="I16" i="62"/>
  <c r="F16" i="62"/>
  <c r="C16" i="62"/>
  <c r="K15" i="62"/>
  <c r="W52" i="62" s="1"/>
  <c r="W12" i="62"/>
  <c r="U12" i="62"/>
  <c r="V12" i="62" s="1"/>
  <c r="T12" i="62"/>
  <c r="R12" i="62"/>
  <c r="S12" i="62" s="1"/>
  <c r="Q12" i="62"/>
  <c r="P12" i="62"/>
  <c r="O12" i="62"/>
  <c r="N12" i="62"/>
  <c r="M12" i="62"/>
  <c r="L12" i="62"/>
  <c r="K12" i="62"/>
  <c r="I12" i="62"/>
  <c r="J12" i="62" s="1"/>
  <c r="H12" i="62"/>
  <c r="F12" i="62"/>
  <c r="AE12" i="62" s="1"/>
  <c r="E12" i="62"/>
  <c r="D12" i="62"/>
  <c r="C12" i="62"/>
  <c r="Y11" i="62"/>
  <c r="T11" i="62"/>
  <c r="S11" i="62"/>
  <c r="R11" i="62"/>
  <c r="Q11" i="62"/>
  <c r="P11" i="62"/>
  <c r="O11" i="62"/>
  <c r="N11" i="62"/>
  <c r="L11" i="62"/>
  <c r="M11" i="62" s="1"/>
  <c r="K11" i="62"/>
  <c r="I11" i="62"/>
  <c r="J11" i="62" s="1"/>
  <c r="H11" i="62"/>
  <c r="G11" i="62"/>
  <c r="F11" i="62"/>
  <c r="E11" i="62"/>
  <c r="AF11" i="62" s="1"/>
  <c r="D11" i="62"/>
  <c r="AC11" i="62" s="1"/>
  <c r="C11" i="62"/>
  <c r="Y10" i="62"/>
  <c r="V10" i="62"/>
  <c r="Q10" i="62"/>
  <c r="P10" i="62"/>
  <c r="O10" i="62"/>
  <c r="N10" i="62"/>
  <c r="M10" i="62"/>
  <c r="L10" i="62"/>
  <c r="K10" i="62"/>
  <c r="I10" i="62"/>
  <c r="J10" i="62" s="1"/>
  <c r="H10" i="62"/>
  <c r="F10" i="62"/>
  <c r="AE10" i="62" s="1"/>
  <c r="E10" i="62"/>
  <c r="AF10" i="62" s="1"/>
  <c r="D10" i="62"/>
  <c r="C10" i="62"/>
  <c r="Y9" i="62"/>
  <c r="V9" i="62"/>
  <c r="S9" i="62"/>
  <c r="N9" i="62"/>
  <c r="L9" i="62"/>
  <c r="K9" i="62"/>
  <c r="I9" i="62"/>
  <c r="J9" i="62" s="1"/>
  <c r="H9" i="62"/>
  <c r="G9" i="62"/>
  <c r="F9" i="62"/>
  <c r="E9" i="62"/>
  <c r="AF9" i="62" s="1"/>
  <c r="D9" i="62"/>
  <c r="C9" i="62"/>
  <c r="Y8" i="62"/>
  <c r="V8" i="62"/>
  <c r="S8" i="62"/>
  <c r="P8" i="62"/>
  <c r="K8" i="62"/>
  <c r="J8" i="62"/>
  <c r="I8" i="62"/>
  <c r="H8" i="62"/>
  <c r="F8" i="62"/>
  <c r="E8" i="62"/>
  <c r="AF8" i="62" s="1"/>
  <c r="D8" i="62"/>
  <c r="C8" i="62"/>
  <c r="Y7" i="62"/>
  <c r="V7" i="62"/>
  <c r="S7" i="62"/>
  <c r="P7" i="62"/>
  <c r="M7" i="62"/>
  <c r="H7" i="62"/>
  <c r="G7" i="62"/>
  <c r="F7" i="62"/>
  <c r="E7" i="62"/>
  <c r="AF7" i="62" s="1"/>
  <c r="C7" i="62"/>
  <c r="AF6" i="62"/>
  <c r="AE6" i="62"/>
  <c r="AG6" i="62" s="1"/>
  <c r="AC6" i="62"/>
  <c r="Y6" i="62"/>
  <c r="V6" i="62"/>
  <c r="S6" i="62"/>
  <c r="P6" i="62"/>
  <c r="M6" i="62"/>
  <c r="J6" i="62"/>
  <c r="AA6" i="62" s="1"/>
  <c r="AD6" i="62" s="1"/>
  <c r="E6" i="62"/>
  <c r="D6" i="62"/>
  <c r="AB6" i="62" s="1"/>
  <c r="C6" i="62"/>
  <c r="AF5" i="62"/>
  <c r="AG5" i="62" s="1"/>
  <c r="AE5" i="62"/>
  <c r="Y5" i="62"/>
  <c r="V5" i="62"/>
  <c r="S5" i="62"/>
  <c r="P5" i="62"/>
  <c r="M5" i="62"/>
  <c r="J5" i="62"/>
  <c r="AB5" i="62" s="1"/>
  <c r="G5" i="62"/>
  <c r="X4" i="62"/>
  <c r="U4" i="62"/>
  <c r="R4" i="62"/>
  <c r="O4" i="62"/>
  <c r="L4" i="62"/>
  <c r="I4" i="62"/>
  <c r="F4" i="62"/>
  <c r="C4" i="62"/>
  <c r="K3" i="62"/>
  <c r="AD30" i="62" l="1"/>
  <c r="AD34" i="62"/>
  <c r="AC9" i="62"/>
  <c r="AE7" i="62"/>
  <c r="AG7" i="62" s="1"/>
  <c r="AB9" i="62"/>
  <c r="AB18" i="62"/>
  <c r="AA18" i="62"/>
  <c r="AC18" i="62"/>
  <c r="X45" i="62"/>
  <c r="D7" i="62"/>
  <c r="AC7" i="62" s="1"/>
  <c r="M9" i="62"/>
  <c r="AC17" i="62"/>
  <c r="AA17" i="62"/>
  <c r="AD17" i="62" s="1"/>
  <c r="AC21" i="62"/>
  <c r="AC23" i="62"/>
  <c r="X49" i="62"/>
  <c r="S51" i="62"/>
  <c r="AG10" i="62"/>
  <c r="AG12" i="62"/>
  <c r="AB11" i="62"/>
  <c r="AA12" i="62"/>
  <c r="AG22" i="62"/>
  <c r="AG24" i="62"/>
  <c r="Y32" i="62"/>
  <c r="AA5" i="62"/>
  <c r="AC5" i="62"/>
  <c r="AB7" i="62"/>
  <c r="AE8" i="62"/>
  <c r="AG8" i="62" s="1"/>
  <c r="G8" i="62"/>
  <c r="AB8" i="62" s="1"/>
  <c r="AF12" i="62"/>
  <c r="AA29" i="62"/>
  <c r="Z32" i="62"/>
  <c r="S45" i="62"/>
  <c r="R45" i="62"/>
  <c r="U45" i="62" s="1"/>
  <c r="X47" i="62"/>
  <c r="R49" i="62"/>
  <c r="U49" i="62" s="1"/>
  <c r="AC19" i="62"/>
  <c r="AA9" i="62"/>
  <c r="AD9" i="62" s="1"/>
  <c r="AE9" i="62"/>
  <c r="AG9" i="62" s="1"/>
  <c r="G10" i="62"/>
  <c r="AB10" i="62" s="1"/>
  <c r="AA11" i="62"/>
  <c r="AD11" i="62" s="1"/>
  <c r="AE11" i="62"/>
  <c r="AG11" i="62" s="1"/>
  <c r="G12" i="62"/>
  <c r="AB12" i="62" s="1"/>
  <c r="J20" i="62"/>
  <c r="AA20" i="62" s="1"/>
  <c r="AD20" i="62" s="1"/>
  <c r="AC20" i="62"/>
  <c r="J22" i="62"/>
  <c r="AA22" i="62" s="1"/>
  <c r="AD22" i="62" s="1"/>
  <c r="AC22" i="62"/>
  <c r="J24" i="62"/>
  <c r="AB24" i="62" s="1"/>
  <c r="AC24" i="62"/>
  <c r="D30" i="62"/>
  <c r="Y30" i="62"/>
  <c r="D31" i="62"/>
  <c r="Y31" i="62" s="1"/>
  <c r="J33" i="62"/>
  <c r="Y33" i="62" s="1"/>
  <c r="AC33" i="62"/>
  <c r="AD33" i="62" s="1"/>
  <c r="D34" i="62"/>
  <c r="Y34" i="62"/>
  <c r="D35" i="62"/>
  <c r="Y35" i="62" s="1"/>
  <c r="T43" i="62"/>
  <c r="T45" i="62"/>
  <c r="V46" i="62"/>
  <c r="T47" i="62"/>
  <c r="G49" i="62"/>
  <c r="S49" i="62" s="1"/>
  <c r="T49" i="62"/>
  <c r="V50" i="62"/>
  <c r="T51" i="62"/>
  <c r="AA19" i="62"/>
  <c r="AE19" i="62"/>
  <c r="AG19" i="62" s="1"/>
  <c r="AA21" i="62"/>
  <c r="AD21" i="62" s="1"/>
  <c r="AE21" i="62"/>
  <c r="AG21" i="62" s="1"/>
  <c r="AA23" i="62"/>
  <c r="AD23" i="62" s="1"/>
  <c r="AE23" i="62"/>
  <c r="AG23" i="62" s="1"/>
  <c r="Z30" i="62"/>
  <c r="X31" i="62"/>
  <c r="AB31" i="62"/>
  <c r="AD31" i="62" s="1"/>
  <c r="X32" i="62"/>
  <c r="Z34" i="62"/>
  <c r="X35" i="62"/>
  <c r="AB35" i="62"/>
  <c r="AD35" i="62" s="1"/>
  <c r="W46" i="62"/>
  <c r="W50" i="62"/>
  <c r="AB19" i="62"/>
  <c r="AC32" i="62"/>
  <c r="AD32" i="62" s="1"/>
  <c r="R43" i="62"/>
  <c r="U43" i="62" s="1"/>
  <c r="V44" i="62"/>
  <c r="R47" i="62"/>
  <c r="U47" i="62" s="1"/>
  <c r="V48" i="62"/>
  <c r="R51" i="62"/>
  <c r="V52" i="62"/>
  <c r="AB22" i="62"/>
  <c r="X30" i="62"/>
  <c r="X34" i="62"/>
  <c r="AA34" i="62" s="1"/>
  <c r="W44" i="62"/>
  <c r="W48" i="62"/>
  <c r="B2" i="88"/>
  <c r="B2" i="49"/>
  <c r="AD5" i="62" l="1"/>
  <c r="AA24" i="62"/>
  <c r="AD24" i="62" s="1"/>
  <c r="AH24" i="62" s="1"/>
  <c r="X33" i="62"/>
  <c r="AA8" i="62"/>
  <c r="AB20" i="62"/>
  <c r="U51" i="62"/>
  <c r="Y51" i="62" s="1"/>
  <c r="Y43" i="62"/>
  <c r="AA32" i="62"/>
  <c r="Z35" i="62"/>
  <c r="AA35" i="62" s="1"/>
  <c r="AA7" i="62"/>
  <c r="AD7" i="62" s="1"/>
  <c r="AA30" i="62"/>
  <c r="AD19" i="62"/>
  <c r="AH19" i="62" s="1"/>
  <c r="Z33" i="62"/>
  <c r="AC12" i="62"/>
  <c r="AD12" i="62" s="1"/>
  <c r="AA10" i="62"/>
  <c r="AD18" i="62"/>
  <c r="AH23" i="62" s="1"/>
  <c r="Y47" i="62"/>
  <c r="Y45" i="62"/>
  <c r="AC10" i="62"/>
  <c r="AC8" i="62"/>
  <c r="Z31" i="62"/>
  <c r="AA31" i="62" s="1"/>
  <c r="J4" i="88"/>
  <c r="J4" i="49"/>
  <c r="AH17" i="62" l="1"/>
  <c r="AH18" i="62"/>
  <c r="AA33" i="62"/>
  <c r="AE33" i="62" s="1"/>
  <c r="AE30" i="62"/>
  <c r="AH20" i="62"/>
  <c r="AH21" i="62"/>
  <c r="AH22" i="62"/>
  <c r="AE34" i="62"/>
  <c r="AD10" i="62"/>
  <c r="AD8" i="62"/>
  <c r="AH11" i="62"/>
  <c r="AH12" i="62"/>
  <c r="AH10" i="62"/>
  <c r="AH8" i="62"/>
  <c r="AH6" i="62"/>
  <c r="AH9" i="62"/>
  <c r="AH7" i="62"/>
  <c r="AH5" i="62"/>
  <c r="Y49" i="62"/>
  <c r="T47" i="51"/>
  <c r="R47" i="51"/>
  <c r="S47" i="51" s="1"/>
  <c r="Q47" i="51"/>
  <c r="O47" i="51"/>
  <c r="P47" i="51" s="1"/>
  <c r="N47" i="51"/>
  <c r="M47" i="51" s="1"/>
  <c r="L47" i="51"/>
  <c r="K47" i="51"/>
  <c r="J47" i="51"/>
  <c r="I47" i="51"/>
  <c r="H47" i="51"/>
  <c r="F47" i="51"/>
  <c r="G47" i="51" s="1"/>
  <c r="E47" i="51"/>
  <c r="AC47" i="51" s="1"/>
  <c r="C47" i="51"/>
  <c r="D47" i="51" s="1"/>
  <c r="V46" i="51"/>
  <c r="Q46" i="51"/>
  <c r="O46" i="51"/>
  <c r="P46" i="51" s="1"/>
  <c r="N46" i="51"/>
  <c r="M46" i="51" s="1"/>
  <c r="L46" i="51"/>
  <c r="K46" i="51"/>
  <c r="I46" i="51"/>
  <c r="J46" i="51" s="1"/>
  <c r="H46" i="51"/>
  <c r="F46" i="51"/>
  <c r="G46" i="51" s="1"/>
  <c r="E46" i="51"/>
  <c r="AC46" i="51" s="1"/>
  <c r="C46" i="51"/>
  <c r="V45" i="51"/>
  <c r="S45" i="51"/>
  <c r="N45" i="51"/>
  <c r="M45" i="51"/>
  <c r="L45" i="51"/>
  <c r="K45" i="51"/>
  <c r="I45" i="51"/>
  <c r="J45" i="51" s="1"/>
  <c r="H45" i="51"/>
  <c r="F45" i="51"/>
  <c r="G45" i="51" s="1"/>
  <c r="E45" i="51"/>
  <c r="AC45" i="51" s="1"/>
  <c r="C45" i="51"/>
  <c r="AB45" i="51" s="1"/>
  <c r="AD45" i="51" s="1"/>
  <c r="V44" i="51"/>
  <c r="S44" i="51"/>
  <c r="P44" i="51"/>
  <c r="K44" i="51"/>
  <c r="I44" i="51"/>
  <c r="J44" i="51" s="1"/>
  <c r="H44" i="51"/>
  <c r="G44" i="51"/>
  <c r="F44" i="51"/>
  <c r="E44" i="51"/>
  <c r="AC44" i="51" s="1"/>
  <c r="C44" i="51"/>
  <c r="AB43" i="51"/>
  <c r="V43" i="51"/>
  <c r="S43" i="51"/>
  <c r="P43" i="51"/>
  <c r="M43" i="51"/>
  <c r="H43" i="51"/>
  <c r="F43" i="51"/>
  <c r="G43" i="51" s="1"/>
  <c r="E43" i="51"/>
  <c r="AC43" i="51" s="1"/>
  <c r="C43" i="51"/>
  <c r="D43" i="51" s="1"/>
  <c r="V42" i="51"/>
  <c r="S42" i="51"/>
  <c r="P42" i="51"/>
  <c r="M42" i="51"/>
  <c r="J42" i="51"/>
  <c r="E42" i="51"/>
  <c r="AC42" i="51" s="1"/>
  <c r="C42" i="51"/>
  <c r="AC41" i="51"/>
  <c r="AB41" i="51"/>
  <c r="AD41" i="51" s="1"/>
  <c r="V41" i="51"/>
  <c r="S41" i="51"/>
  <c r="P41" i="51"/>
  <c r="M41" i="51"/>
  <c r="X41" i="51" s="1"/>
  <c r="J41" i="51"/>
  <c r="G41" i="51"/>
  <c r="Y41" i="51" s="1"/>
  <c r="U40" i="51"/>
  <c r="R40" i="51"/>
  <c r="O40" i="51"/>
  <c r="L40" i="51"/>
  <c r="I40" i="51"/>
  <c r="F40" i="51"/>
  <c r="C40" i="51"/>
  <c r="K39" i="51"/>
  <c r="T35" i="51"/>
  <c r="R35" i="51"/>
  <c r="S35" i="51" s="1"/>
  <c r="Q35" i="51"/>
  <c r="O35" i="51"/>
  <c r="P35" i="51" s="1"/>
  <c r="N35" i="51"/>
  <c r="L35" i="51"/>
  <c r="K35" i="51"/>
  <c r="I35" i="51"/>
  <c r="J35" i="51" s="1"/>
  <c r="H35" i="51"/>
  <c r="F35" i="51"/>
  <c r="G35" i="51" s="1"/>
  <c r="E35" i="51"/>
  <c r="C35" i="51"/>
  <c r="D35" i="51" s="1"/>
  <c r="V34" i="51"/>
  <c r="Q34" i="51"/>
  <c r="P34" i="51"/>
  <c r="O34" i="51"/>
  <c r="N34" i="51"/>
  <c r="L34" i="51"/>
  <c r="M34" i="51" s="1"/>
  <c r="K34" i="51"/>
  <c r="J34" i="51"/>
  <c r="I34" i="51"/>
  <c r="H34" i="51"/>
  <c r="AC34" i="51" s="1"/>
  <c r="F34" i="51"/>
  <c r="G34" i="51" s="1"/>
  <c r="E34" i="51"/>
  <c r="D34" i="51"/>
  <c r="Y34" i="51" s="1"/>
  <c r="C34" i="51"/>
  <c r="AB34" i="51" s="1"/>
  <c r="V33" i="51"/>
  <c r="S33" i="51"/>
  <c r="N33" i="51"/>
  <c r="AC33" i="51" s="1"/>
  <c r="L33" i="51"/>
  <c r="M33" i="51" s="1"/>
  <c r="K33" i="51"/>
  <c r="J33" i="51"/>
  <c r="I33" i="51"/>
  <c r="H33" i="51"/>
  <c r="F33" i="51"/>
  <c r="E33" i="51"/>
  <c r="D33" i="51"/>
  <c r="C33" i="51"/>
  <c r="V32" i="51"/>
  <c r="S32" i="51"/>
  <c r="P32" i="51"/>
  <c r="K32" i="51"/>
  <c r="J32" i="51"/>
  <c r="I32" i="51"/>
  <c r="H32" i="51"/>
  <c r="AC32" i="51" s="1"/>
  <c r="F32" i="51"/>
  <c r="G32" i="51" s="1"/>
  <c r="E32" i="51"/>
  <c r="D32" i="51"/>
  <c r="C32" i="51"/>
  <c r="AB32" i="51" s="1"/>
  <c r="V31" i="51"/>
  <c r="S31" i="51"/>
  <c r="P31" i="51"/>
  <c r="M31" i="51"/>
  <c r="H31" i="51"/>
  <c r="AC31" i="51" s="1"/>
  <c r="F31" i="51"/>
  <c r="G31" i="51" s="1"/>
  <c r="E31" i="51"/>
  <c r="D31" i="51"/>
  <c r="C31" i="51"/>
  <c r="Z31" i="51" s="1"/>
  <c r="AC30" i="51"/>
  <c r="V30" i="51"/>
  <c r="S30" i="51"/>
  <c r="P30" i="51"/>
  <c r="M30" i="51"/>
  <c r="J30" i="51"/>
  <c r="E30" i="51"/>
  <c r="D30" i="51"/>
  <c r="Y30" i="51" s="1"/>
  <c r="C30" i="51"/>
  <c r="AB30" i="51" s="1"/>
  <c r="AC29" i="51"/>
  <c r="AB29" i="51"/>
  <c r="AD29" i="51" s="1"/>
  <c r="V29" i="51"/>
  <c r="S29" i="51"/>
  <c r="P29" i="51"/>
  <c r="Y29" i="51" s="1"/>
  <c r="M29" i="51"/>
  <c r="J29" i="51"/>
  <c r="X29" i="51" s="1"/>
  <c r="AA29" i="51" s="1"/>
  <c r="G29" i="51"/>
  <c r="Z29" i="51" s="1"/>
  <c r="U28" i="51"/>
  <c r="R28" i="51"/>
  <c r="O28" i="51"/>
  <c r="L28" i="51"/>
  <c r="I28" i="51"/>
  <c r="F28" i="51"/>
  <c r="C28" i="51"/>
  <c r="K27" i="51"/>
  <c r="T23" i="51"/>
  <c r="R23" i="51"/>
  <c r="S23" i="51" s="1"/>
  <c r="Q23" i="51"/>
  <c r="P23" i="51"/>
  <c r="O23" i="51"/>
  <c r="N23" i="51"/>
  <c r="L23" i="51"/>
  <c r="M23" i="51" s="1"/>
  <c r="K23" i="51"/>
  <c r="J23" i="51"/>
  <c r="I23" i="51"/>
  <c r="H23" i="51"/>
  <c r="AC23" i="51" s="1"/>
  <c r="F23" i="51"/>
  <c r="G23" i="51" s="1"/>
  <c r="E23" i="51"/>
  <c r="D23" i="51"/>
  <c r="Y23" i="51" s="1"/>
  <c r="C23" i="51"/>
  <c r="Z23" i="51" s="1"/>
  <c r="V22" i="51"/>
  <c r="Q22" i="51"/>
  <c r="P22" i="51"/>
  <c r="O22" i="51"/>
  <c r="N22" i="51"/>
  <c r="L22" i="51"/>
  <c r="M22" i="51" s="1"/>
  <c r="K22" i="51"/>
  <c r="J22" i="51"/>
  <c r="I22" i="51"/>
  <c r="H22" i="51"/>
  <c r="AC22" i="51" s="1"/>
  <c r="F22" i="51"/>
  <c r="G22" i="51" s="1"/>
  <c r="E22" i="51"/>
  <c r="D22" i="51"/>
  <c r="C22" i="51"/>
  <c r="AB22" i="51" s="1"/>
  <c r="AD22" i="51" s="1"/>
  <c r="V21" i="51"/>
  <c r="S21" i="51"/>
  <c r="N21" i="51"/>
  <c r="AC21" i="51" s="1"/>
  <c r="L21" i="51"/>
  <c r="K21" i="51"/>
  <c r="J21" i="51"/>
  <c r="I21" i="51"/>
  <c r="H21" i="51"/>
  <c r="F21" i="51"/>
  <c r="AB21" i="51" s="1"/>
  <c r="AD21" i="51" s="1"/>
  <c r="E21" i="51"/>
  <c r="D21" i="51" s="1"/>
  <c r="C21" i="51"/>
  <c r="V20" i="51"/>
  <c r="S20" i="51"/>
  <c r="P20" i="51"/>
  <c r="K20" i="51"/>
  <c r="J20" i="51"/>
  <c r="I20" i="51"/>
  <c r="H20" i="51"/>
  <c r="F20" i="51"/>
  <c r="G20" i="51" s="1"/>
  <c r="E20" i="51"/>
  <c r="AC20" i="51" s="1"/>
  <c r="D20" i="51"/>
  <c r="Z20" i="51" s="1"/>
  <c r="C20" i="51"/>
  <c r="AB20" i="51" s="1"/>
  <c r="AD20" i="51" s="1"/>
  <c r="V19" i="51"/>
  <c r="S19" i="51"/>
  <c r="P19" i="51"/>
  <c r="M19" i="51"/>
  <c r="H19" i="51"/>
  <c r="AC19" i="51" s="1"/>
  <c r="F19" i="51"/>
  <c r="G19" i="51" s="1"/>
  <c r="E19" i="51"/>
  <c r="D19" i="51"/>
  <c r="Y19" i="51" s="1"/>
  <c r="C19" i="51"/>
  <c r="Z19" i="51" s="1"/>
  <c r="AC18" i="51"/>
  <c r="V18" i="51"/>
  <c r="S18" i="51"/>
  <c r="P18" i="51"/>
  <c r="M18" i="51"/>
  <c r="J18" i="51"/>
  <c r="E18" i="51"/>
  <c r="D18" i="51"/>
  <c r="Y18" i="51" s="1"/>
  <c r="C18" i="51"/>
  <c r="AB18" i="51" s="1"/>
  <c r="AD18" i="51" s="1"/>
  <c r="AC17" i="51"/>
  <c r="AB17" i="51"/>
  <c r="AD17" i="51" s="1"/>
  <c r="V17" i="51"/>
  <c r="S17" i="51"/>
  <c r="P17" i="51"/>
  <c r="Y17" i="51" s="1"/>
  <c r="M17" i="51"/>
  <c r="X17" i="51" s="1"/>
  <c r="AA17" i="51" s="1"/>
  <c r="J17" i="51"/>
  <c r="G17" i="51"/>
  <c r="Z17" i="51" s="1"/>
  <c r="U16" i="51"/>
  <c r="R16" i="51"/>
  <c r="O16" i="51"/>
  <c r="L16" i="51"/>
  <c r="I16" i="51"/>
  <c r="F16" i="51"/>
  <c r="C16" i="51"/>
  <c r="K15" i="51"/>
  <c r="T11" i="51"/>
  <c r="S11" i="51" s="1"/>
  <c r="R11" i="51"/>
  <c r="Q11" i="51"/>
  <c r="P11" i="51"/>
  <c r="O11" i="51"/>
  <c r="N11" i="51"/>
  <c r="L11" i="51"/>
  <c r="M11" i="51" s="1"/>
  <c r="K11" i="51"/>
  <c r="J11" i="51" s="1"/>
  <c r="I11" i="51"/>
  <c r="H11" i="51"/>
  <c r="G11" i="51" s="1"/>
  <c r="F11" i="51"/>
  <c r="E11" i="51"/>
  <c r="D11" i="51"/>
  <c r="C11" i="51"/>
  <c r="Z11" i="51" s="1"/>
  <c r="AC10" i="51"/>
  <c r="V10" i="51"/>
  <c r="Q10" i="51"/>
  <c r="P10" i="51"/>
  <c r="O10" i="51"/>
  <c r="N10" i="51"/>
  <c r="L10" i="51"/>
  <c r="M10" i="51" s="1"/>
  <c r="K10" i="51"/>
  <c r="J10" i="51" s="1"/>
  <c r="I10" i="51"/>
  <c r="H10" i="51"/>
  <c r="G10" i="51" s="1"/>
  <c r="F10" i="51"/>
  <c r="E10" i="51"/>
  <c r="D10" i="51"/>
  <c r="C10" i="51"/>
  <c r="AB10" i="51" s="1"/>
  <c r="AD10" i="51" s="1"/>
  <c r="V9" i="51"/>
  <c r="S9" i="51"/>
  <c r="N9" i="51"/>
  <c r="M9" i="51" s="1"/>
  <c r="L9" i="51"/>
  <c r="K9" i="51"/>
  <c r="J9" i="51"/>
  <c r="I9" i="51"/>
  <c r="H9" i="51"/>
  <c r="F9" i="51"/>
  <c r="AB9" i="51" s="1"/>
  <c r="E9" i="51"/>
  <c r="C9" i="51"/>
  <c r="D9" i="51" s="1"/>
  <c r="V8" i="51"/>
  <c r="S8" i="51"/>
  <c r="P8" i="51"/>
  <c r="K8" i="51"/>
  <c r="J8" i="51"/>
  <c r="I8" i="51"/>
  <c r="H8" i="51"/>
  <c r="F8" i="51"/>
  <c r="G8" i="51" s="1"/>
  <c r="E8" i="51"/>
  <c r="AC8" i="51" s="1"/>
  <c r="C8" i="51"/>
  <c r="AB8" i="51" s="1"/>
  <c r="AD8" i="51" s="1"/>
  <c r="V7" i="51"/>
  <c r="S7" i="51"/>
  <c r="P7" i="51"/>
  <c r="M7" i="51"/>
  <c r="H7" i="51"/>
  <c r="G7" i="51" s="1"/>
  <c r="F7" i="51"/>
  <c r="E7" i="51"/>
  <c r="AC7" i="51" s="1"/>
  <c r="D7" i="51"/>
  <c r="C7" i="51"/>
  <c r="Z7" i="51" s="1"/>
  <c r="AC6" i="51"/>
  <c r="V6" i="51"/>
  <c r="S6" i="51"/>
  <c r="P6" i="51"/>
  <c r="M6" i="51"/>
  <c r="J6" i="51"/>
  <c r="E6" i="51"/>
  <c r="C6" i="51"/>
  <c r="AB6" i="51" s="1"/>
  <c r="AD6" i="51" s="1"/>
  <c r="AC5" i="51"/>
  <c r="AB5" i="51"/>
  <c r="AD5" i="51" s="1"/>
  <c r="Y5" i="51"/>
  <c r="X5" i="51"/>
  <c r="V5" i="51"/>
  <c r="S5" i="51"/>
  <c r="P5" i="51"/>
  <c r="M5" i="51"/>
  <c r="Z5" i="51" s="1"/>
  <c r="J5" i="51"/>
  <c r="G5" i="51"/>
  <c r="U4" i="51"/>
  <c r="R4" i="51"/>
  <c r="O4" i="51"/>
  <c r="L4" i="51"/>
  <c r="I4" i="51"/>
  <c r="F4" i="51"/>
  <c r="C4" i="51"/>
  <c r="K3" i="51"/>
  <c r="Y31" i="51" l="1"/>
  <c r="AC35" i="51"/>
  <c r="AE35" i="62"/>
  <c r="AE31" i="62"/>
  <c r="AE29" i="62"/>
  <c r="AE32" i="62"/>
  <c r="AD30" i="51"/>
  <c r="AD32" i="51"/>
  <c r="AD34" i="51"/>
  <c r="Y10" i="51"/>
  <c r="Z32" i="51"/>
  <c r="Y43" i="51"/>
  <c r="X43" i="51"/>
  <c r="AD43" i="51"/>
  <c r="AA5" i="51"/>
  <c r="Y22" i="51"/>
  <c r="Y47" i="51"/>
  <c r="X47" i="51"/>
  <c r="AC9" i="51"/>
  <c r="AD9" i="51" s="1"/>
  <c r="X7" i="51"/>
  <c r="AA7" i="51" s="1"/>
  <c r="AB7" i="51"/>
  <c r="AD7" i="51" s="1"/>
  <c r="G9" i="51"/>
  <c r="X9" i="51" s="1"/>
  <c r="AA9" i="51" s="1"/>
  <c r="Z9" i="51"/>
  <c r="Z10" i="51"/>
  <c r="X11" i="51"/>
  <c r="AA11" i="51" s="1"/>
  <c r="AB11" i="51"/>
  <c r="Z18" i="51"/>
  <c r="X19" i="51"/>
  <c r="AA19" i="51" s="1"/>
  <c r="AB19" i="51"/>
  <c r="AD19" i="51" s="1"/>
  <c r="X20" i="51"/>
  <c r="AA20" i="51" s="1"/>
  <c r="G21" i="51"/>
  <c r="Y21" i="51" s="1"/>
  <c r="Z22" i="51"/>
  <c r="X23" i="51"/>
  <c r="AA23" i="51" s="1"/>
  <c r="AB23" i="51"/>
  <c r="AD23" i="51" s="1"/>
  <c r="Z30" i="51"/>
  <c r="X31" i="51"/>
  <c r="AA31" i="51" s="1"/>
  <c r="AB31" i="51"/>
  <c r="AD31" i="51" s="1"/>
  <c r="X32" i="51"/>
  <c r="AA32" i="51" s="1"/>
  <c r="G33" i="51"/>
  <c r="X33" i="51" s="1"/>
  <c r="Z34" i="51"/>
  <c r="M35" i="51"/>
  <c r="Y35" i="51" s="1"/>
  <c r="AB35" i="51"/>
  <c r="AD35" i="51" s="1"/>
  <c r="Z41" i="51"/>
  <c r="AA41" i="51" s="1"/>
  <c r="AB44" i="51"/>
  <c r="AD44" i="51" s="1"/>
  <c r="AB47" i="51"/>
  <c r="AD47" i="51" s="1"/>
  <c r="D6" i="51"/>
  <c r="Y6" i="51" s="1"/>
  <c r="Y7" i="51"/>
  <c r="D8" i="51"/>
  <c r="X8" i="51" s="1"/>
  <c r="Y11" i="51"/>
  <c r="AC11" i="51"/>
  <c r="Y20" i="51"/>
  <c r="Y32" i="51"/>
  <c r="D44" i="51"/>
  <c r="X44" i="51" s="1"/>
  <c r="D45" i="51"/>
  <c r="X6" i="51"/>
  <c r="X10" i="51"/>
  <c r="AA10" i="51" s="1"/>
  <c r="X18" i="51"/>
  <c r="AA18" i="51" s="1"/>
  <c r="M21" i="51"/>
  <c r="X22" i="51"/>
  <c r="AA22" i="51" s="1"/>
  <c r="X30" i="51"/>
  <c r="AB33" i="51"/>
  <c r="AD33" i="51" s="1"/>
  <c r="X34" i="51"/>
  <c r="AA34" i="51" s="1"/>
  <c r="Z35" i="51"/>
  <c r="X42" i="51"/>
  <c r="AB42" i="51"/>
  <c r="AD42" i="51" s="1"/>
  <c r="Z43" i="51"/>
  <c r="X46" i="51"/>
  <c r="AB46" i="51"/>
  <c r="AD46" i="51" s="1"/>
  <c r="Z47" i="51"/>
  <c r="D42" i="51"/>
  <c r="Z42" i="51" s="1"/>
  <c r="D46" i="51"/>
  <c r="Z46" i="51" s="1"/>
  <c r="AA42" i="51" l="1"/>
  <c r="AA30" i="51"/>
  <c r="Y45" i="51"/>
  <c r="X45" i="51"/>
  <c r="Z45" i="51"/>
  <c r="Z44" i="51"/>
  <c r="AA44" i="51" s="1"/>
  <c r="Z21" i="51"/>
  <c r="AA43" i="51"/>
  <c r="Y44" i="51"/>
  <c r="X35" i="51"/>
  <c r="AA35" i="51" s="1"/>
  <c r="AD11" i="51"/>
  <c r="Z6" i="51"/>
  <c r="AA6" i="51" s="1"/>
  <c r="Y46" i="51"/>
  <c r="Y42" i="51"/>
  <c r="Y9" i="51"/>
  <c r="Z33" i="51"/>
  <c r="AA33" i="51" s="1"/>
  <c r="X21" i="51"/>
  <c r="AA21" i="51" s="1"/>
  <c r="AE21" i="51" s="1"/>
  <c r="Y33" i="51"/>
  <c r="AA46" i="51"/>
  <c r="Z8" i="51"/>
  <c r="AA8" i="51" s="1"/>
  <c r="AE8" i="51" s="1"/>
  <c r="Y8" i="51"/>
  <c r="AA47" i="51"/>
  <c r="AE33" i="51" l="1"/>
  <c r="AE29" i="51"/>
  <c r="AE32" i="51"/>
  <c r="AE34" i="51"/>
  <c r="AE31" i="51"/>
  <c r="AE30" i="51"/>
  <c r="AE11" i="51"/>
  <c r="AE9" i="51"/>
  <c r="AE10" i="51"/>
  <c r="AE6" i="51"/>
  <c r="AE7" i="51"/>
  <c r="AE5" i="51"/>
  <c r="AE43" i="51"/>
  <c r="AE19" i="51"/>
  <c r="AE18" i="51"/>
  <c r="AE20" i="51"/>
  <c r="AE17" i="51"/>
  <c r="AE35" i="51"/>
  <c r="AA45" i="51"/>
  <c r="AE45" i="51" s="1"/>
  <c r="AE22" i="51"/>
  <c r="AE23" i="51"/>
  <c r="AE42" i="51" l="1"/>
  <c r="AE44" i="51"/>
  <c r="AE41" i="51"/>
  <c r="AE47" i="51"/>
  <c r="AE46" i="51"/>
  <c r="K18" i="88" l="1"/>
  <c r="B18" i="88"/>
  <c r="K6" i="88"/>
  <c r="B6" i="88"/>
  <c r="K18" i="49"/>
  <c r="B18" i="49"/>
  <c r="K6" i="49"/>
  <c r="B6" i="49"/>
</calcChain>
</file>

<file path=xl/sharedStrings.xml><?xml version="1.0" encoding="utf-8"?>
<sst xmlns="http://schemas.openxmlformats.org/spreadsheetml/2006/main" count="1067" uniqueCount="154">
  <si>
    <t>試合時間</t>
    <rPh sb="0" eb="2">
      <t>シアイ</t>
    </rPh>
    <rPh sb="2" eb="4">
      <t>ジカン</t>
    </rPh>
    <phoneticPr fontId="1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</si>
  <si>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1"/>
  </si>
  <si>
    <t>審　判</t>
    <rPh sb="0" eb="1">
      <t>シン</t>
    </rPh>
    <rPh sb="2" eb="3">
      <t>ハン</t>
    </rPh>
    <phoneticPr fontId="1"/>
  </si>
  <si>
    <t>会場：鹿部町山村広場多目的グラウンド（天然芝）Ａコート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1"/>
  </si>
  <si>
    <t>会場：鹿部町山村広場多目的グラウンド（天然芝）Ｂコート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1"/>
  </si>
  <si>
    <t>会場：八雲町遊楽部公園（天然芝）Ａコート</t>
    <rPh sb="0" eb="2">
      <t>カイジョウ</t>
    </rPh>
    <rPh sb="3" eb="5">
      <t>ヤクモ</t>
    </rPh>
    <rPh sb="5" eb="6">
      <t>チョウ</t>
    </rPh>
    <rPh sb="6" eb="7">
      <t>アソ</t>
    </rPh>
    <rPh sb="7" eb="8">
      <t>タノ</t>
    </rPh>
    <rPh sb="8" eb="9">
      <t>ベ</t>
    </rPh>
    <rPh sb="9" eb="11">
      <t>コウエン</t>
    </rPh>
    <rPh sb="12" eb="14">
      <t>テンネン</t>
    </rPh>
    <rPh sb="14" eb="15">
      <t>シバ</t>
    </rPh>
    <phoneticPr fontId="1"/>
  </si>
  <si>
    <t>会場：八雲町遊楽部公園（天然芝）Ｂコート</t>
    <rPh sb="0" eb="2">
      <t>カイジョウ</t>
    </rPh>
    <rPh sb="3" eb="5">
      <t>ヤクモ</t>
    </rPh>
    <rPh sb="5" eb="6">
      <t>チョウ</t>
    </rPh>
    <rPh sb="6" eb="7">
      <t>アソ</t>
    </rPh>
    <rPh sb="7" eb="8">
      <t>タノ</t>
    </rPh>
    <rPh sb="8" eb="9">
      <t>ベ</t>
    </rPh>
    <rPh sb="9" eb="11">
      <t>コウエン</t>
    </rPh>
    <rPh sb="12" eb="14">
      <t>テンネン</t>
    </rPh>
    <rPh sb="14" eb="15">
      <t>シバ</t>
    </rPh>
    <phoneticPr fontId="1"/>
  </si>
  <si>
    <t>正式チーム名</t>
    <rPh sb="0" eb="2">
      <t>セイシキ</t>
    </rPh>
    <rPh sb="5" eb="6">
      <t>メイ</t>
    </rPh>
    <phoneticPr fontId="1"/>
  </si>
  <si>
    <t>省略名</t>
    <rPh sb="0" eb="2">
      <t>ショウリャク</t>
    </rPh>
    <rPh sb="2" eb="3">
      <t>メイ</t>
    </rPh>
    <phoneticPr fontId="1"/>
  </si>
  <si>
    <t>Cブロック</t>
    <phoneticPr fontId="1"/>
  </si>
  <si>
    <t>Dブロック</t>
    <phoneticPr fontId="1"/>
  </si>
  <si>
    <t>◇　2次リーグ</t>
    <rPh sb="3" eb="4">
      <t>ジ</t>
    </rPh>
    <phoneticPr fontId="2"/>
  </si>
  <si>
    <t>SSS八雲U-12</t>
    <rPh sb="3" eb="5">
      <t>ヤクモ</t>
    </rPh>
    <phoneticPr fontId="1"/>
  </si>
  <si>
    <t>今金サッカー少年団</t>
    <rPh sb="0" eb="2">
      <t>イマカネ</t>
    </rPh>
    <rPh sb="6" eb="9">
      <t>ショウネンダン</t>
    </rPh>
    <phoneticPr fontId="1"/>
  </si>
  <si>
    <t>森サッカー少年団エストレーラ</t>
    <rPh sb="0" eb="1">
      <t>モリ</t>
    </rPh>
    <rPh sb="5" eb="8">
      <t>ショウネンダン</t>
    </rPh>
    <phoneticPr fontId="1"/>
  </si>
  <si>
    <t>函館西部FC</t>
    <rPh sb="0" eb="2">
      <t>ハコダテ</t>
    </rPh>
    <rPh sb="2" eb="4">
      <t>セイブ</t>
    </rPh>
    <phoneticPr fontId="1"/>
  </si>
  <si>
    <t>八幡サッカースポーツ少年団</t>
    <rPh sb="0" eb="2">
      <t>ハチマン</t>
    </rPh>
    <rPh sb="10" eb="13">
      <t>ショウネンダン</t>
    </rPh>
    <phoneticPr fontId="1"/>
  </si>
  <si>
    <t>鷲の木サッカー少年団イーグルス</t>
    <rPh sb="0" eb="1">
      <t>ワシ</t>
    </rPh>
    <rPh sb="2" eb="3">
      <t>キ</t>
    </rPh>
    <rPh sb="7" eb="10">
      <t>ショウネンダン</t>
    </rPh>
    <phoneticPr fontId="1"/>
  </si>
  <si>
    <t>乙部サッカー少年団</t>
    <rPh sb="0" eb="2">
      <t>オトベ</t>
    </rPh>
    <rPh sb="6" eb="8">
      <t>ショウネン</t>
    </rPh>
    <rPh sb="8" eb="9">
      <t>ダン</t>
    </rPh>
    <phoneticPr fontId="1"/>
  </si>
  <si>
    <t>砂原サッカースポーツ少年団</t>
    <rPh sb="0" eb="2">
      <t>スナハラ</t>
    </rPh>
    <rPh sb="10" eb="13">
      <t>ショウネンダン</t>
    </rPh>
    <phoneticPr fontId="1"/>
  </si>
  <si>
    <t>浜分FC</t>
    <rPh sb="0" eb="1">
      <t>ハマ</t>
    </rPh>
    <rPh sb="1" eb="2">
      <t>ワ</t>
    </rPh>
    <phoneticPr fontId="1"/>
  </si>
  <si>
    <t>浜分</t>
    <rPh sb="0" eb="1">
      <t>ハマ</t>
    </rPh>
    <rPh sb="1" eb="2">
      <t>ワ</t>
    </rPh>
    <phoneticPr fontId="1"/>
  </si>
  <si>
    <t>西部</t>
    <rPh sb="0" eb="2">
      <t>セイブ</t>
    </rPh>
    <phoneticPr fontId="1"/>
  </si>
  <si>
    <t>港</t>
    <rPh sb="0" eb="1">
      <t>ミナト</t>
    </rPh>
    <phoneticPr fontId="1"/>
  </si>
  <si>
    <t>鷲ノ木</t>
    <rPh sb="0" eb="1">
      <t>ワシ</t>
    </rPh>
    <rPh sb="2" eb="3">
      <t>キ</t>
    </rPh>
    <phoneticPr fontId="1"/>
  </si>
  <si>
    <t>ＣＯＲＡＺＯＮ</t>
  </si>
  <si>
    <t>函館サッカースクールホワイト</t>
    <rPh sb="0" eb="2">
      <t>ハコダテ</t>
    </rPh>
    <phoneticPr fontId="1"/>
  </si>
  <si>
    <t>会場：北斗市運動公園フットボール場（人工芝Ａ）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1"/>
  </si>
  <si>
    <t>会場：北斗市運動公園フットボール場（人工芝Ｂ）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1"/>
  </si>
  <si>
    <t>せたな</t>
  </si>
  <si>
    <t>フロンティア</t>
  </si>
  <si>
    <t>函館桔梗サッカー少年団</t>
    <rPh sb="0" eb="2">
      <t>ハコダテ</t>
    </rPh>
    <rPh sb="2" eb="4">
      <t>キキョウ</t>
    </rPh>
    <rPh sb="8" eb="11">
      <t>ショウネンダン</t>
    </rPh>
    <phoneticPr fontId="1"/>
  </si>
  <si>
    <t>1部リーグ</t>
    <rPh sb="1" eb="2">
      <t>ブ</t>
    </rPh>
    <phoneticPr fontId="2"/>
  </si>
  <si>
    <t>1部リーグ</t>
    <rPh sb="1" eb="2">
      <t>ブ</t>
    </rPh>
    <phoneticPr fontId="1"/>
  </si>
  <si>
    <t>グランツ東山ＦＣ</t>
    <rPh sb="4" eb="6">
      <t>ヒガシヤマ</t>
    </rPh>
    <phoneticPr fontId="1"/>
  </si>
  <si>
    <t>港FC</t>
    <rPh sb="0" eb="1">
      <t>ミナト</t>
    </rPh>
    <phoneticPr fontId="1"/>
  </si>
  <si>
    <t>今金</t>
    <rPh sb="0" eb="1">
      <t>イマ</t>
    </rPh>
    <rPh sb="1" eb="2">
      <t>カネ</t>
    </rPh>
    <phoneticPr fontId="1"/>
  </si>
  <si>
    <t>乙部</t>
    <rPh sb="0" eb="1">
      <t>オツ</t>
    </rPh>
    <rPh sb="1" eb="2">
      <t>ブ</t>
    </rPh>
    <phoneticPr fontId="1"/>
  </si>
  <si>
    <t>八幡</t>
    <rPh sb="0" eb="1">
      <t>ハッ</t>
    </rPh>
    <rPh sb="1" eb="2">
      <t>ハタ</t>
    </rPh>
    <phoneticPr fontId="1"/>
  </si>
  <si>
    <t>桔梗</t>
    <rPh sb="0" eb="1">
      <t>ケツ</t>
    </rPh>
    <rPh sb="1" eb="2">
      <t>コウ</t>
    </rPh>
    <phoneticPr fontId="1"/>
  </si>
  <si>
    <t>八雲</t>
    <rPh sb="0" eb="1">
      <t>ハッ</t>
    </rPh>
    <rPh sb="1" eb="2">
      <t>クモ</t>
    </rPh>
    <phoneticPr fontId="1"/>
  </si>
  <si>
    <t>砂原</t>
    <rPh sb="0" eb="2">
      <t>スナハラ</t>
    </rPh>
    <phoneticPr fontId="1"/>
  </si>
  <si>
    <t>勝</t>
    <rPh sb="0" eb="1">
      <t>カ</t>
    </rPh>
    <phoneticPr fontId="29"/>
  </si>
  <si>
    <t>負</t>
    <rPh sb="0" eb="1">
      <t>マケ</t>
    </rPh>
    <phoneticPr fontId="29"/>
  </si>
  <si>
    <t>分</t>
    <rPh sb="0" eb="1">
      <t>ワ</t>
    </rPh>
    <phoneticPr fontId="29"/>
  </si>
  <si>
    <t>勝点</t>
    <rPh sb="0" eb="2">
      <t>カｔ</t>
    </rPh>
    <phoneticPr fontId="29"/>
  </si>
  <si>
    <t>得点</t>
    <rPh sb="0" eb="2">
      <t>トクテｎ</t>
    </rPh>
    <phoneticPr fontId="29"/>
  </si>
  <si>
    <t>失点</t>
    <rPh sb="0" eb="2">
      <t>シｔｔ</t>
    </rPh>
    <phoneticPr fontId="29"/>
  </si>
  <si>
    <t>順位</t>
    <rPh sb="0" eb="2">
      <t>ジュン</t>
    </rPh>
    <phoneticPr fontId="29"/>
  </si>
  <si>
    <t>得点</t>
    <rPh sb="0" eb="2">
      <t>トクテン</t>
    </rPh>
    <phoneticPr fontId="29"/>
  </si>
  <si>
    <t>失点</t>
    <rPh sb="0" eb="2">
      <t>シッテン</t>
    </rPh>
    <phoneticPr fontId="29"/>
  </si>
  <si>
    <t>○</t>
  </si>
  <si>
    <t>●</t>
    <phoneticPr fontId="29"/>
  </si>
  <si>
    <t>△</t>
    <phoneticPr fontId="29"/>
  </si>
  <si>
    <t>〇勝点3・●勝点0・△勝点1</t>
    <rPh sb="1" eb="2">
      <t>カ</t>
    </rPh>
    <rPh sb="2" eb="3">
      <t>テン</t>
    </rPh>
    <phoneticPr fontId="29"/>
  </si>
  <si>
    <t>Aブロック</t>
  </si>
  <si>
    <t>得失点</t>
    <rPh sb="0" eb="3">
      <t>トクシッテン</t>
    </rPh>
    <phoneticPr fontId="29"/>
  </si>
  <si>
    <t>日　吉</t>
    <rPh sb="0" eb="1">
      <t>ヒ</t>
    </rPh>
    <rPh sb="2" eb="3">
      <t>キチ</t>
    </rPh>
    <phoneticPr fontId="1"/>
  </si>
  <si>
    <t>日吉ヶ丘サッカースポーツ少年団</t>
    <rPh sb="0" eb="4">
      <t>ヒヨシガオカ</t>
    </rPh>
    <rPh sb="12" eb="15">
      <t>ショウネンダン</t>
    </rPh>
    <phoneticPr fontId="1"/>
  </si>
  <si>
    <t>函館サッカースクールイエロー</t>
    <rPh sb="0" eb="2">
      <t>ハコダテ</t>
    </rPh>
    <phoneticPr fontId="1"/>
  </si>
  <si>
    <t>函館ジュニオールFC J 1</t>
    <rPh sb="0" eb="2">
      <t>ハコダテ</t>
    </rPh>
    <phoneticPr fontId="1"/>
  </si>
  <si>
    <t>函館ジュニオールFC J 2</t>
    <rPh sb="0" eb="2">
      <t>ハコダテ</t>
    </rPh>
    <phoneticPr fontId="1"/>
  </si>
  <si>
    <t>北斗FCNOSS ホワイト</t>
    <rPh sb="0" eb="2">
      <t>ホクト</t>
    </rPh>
    <phoneticPr fontId="1"/>
  </si>
  <si>
    <t>北斗FCNOSS　ブルー</t>
    <rPh sb="0" eb="2">
      <t>ホクト</t>
    </rPh>
    <phoneticPr fontId="1"/>
  </si>
  <si>
    <t>AVENDA FC U12</t>
  </si>
  <si>
    <t>サン・スポーツクラブ</t>
  </si>
  <si>
    <t>せたなジュニアFC</t>
  </si>
  <si>
    <t>AVENDA FC U11</t>
  </si>
  <si>
    <t>フロンティアトルナーレFC U-12</t>
  </si>
  <si>
    <t>CORAZON   FC</t>
  </si>
  <si>
    <t>サン・スポーツクラブ2nd</t>
  </si>
  <si>
    <t>アヴェンダU12</t>
  </si>
  <si>
    <t>サン・スポ</t>
  </si>
  <si>
    <t>ジュニJ 1</t>
  </si>
  <si>
    <t>スクールホワイト</t>
  </si>
  <si>
    <t>ノース　ブルー</t>
  </si>
  <si>
    <t>アヴェンダU11</t>
  </si>
  <si>
    <t>スクールイエロー</t>
  </si>
  <si>
    <t>ノース　ホワイト</t>
  </si>
  <si>
    <t>サン・スポ2nd</t>
  </si>
  <si>
    <t>ジュニJ 2</t>
  </si>
  <si>
    <t>グランツ</t>
  </si>
  <si>
    <t>八　雲</t>
    <rPh sb="0" eb="1">
      <t>ハッ</t>
    </rPh>
    <rPh sb="2" eb="3">
      <t>クモ</t>
    </rPh>
    <phoneticPr fontId="1"/>
  </si>
  <si>
    <t>八　幡</t>
    <rPh sb="0" eb="1">
      <t>ハッ</t>
    </rPh>
    <rPh sb="2" eb="3">
      <t>ハタ</t>
    </rPh>
    <phoneticPr fontId="1"/>
  </si>
  <si>
    <t>西　部</t>
    <rPh sb="0" eb="1">
      <t>ニシ</t>
    </rPh>
    <rPh sb="2" eb="3">
      <t>ブ</t>
    </rPh>
    <phoneticPr fontId="1"/>
  </si>
  <si>
    <t>桔　梗</t>
    <rPh sb="0" eb="1">
      <t>ケツ</t>
    </rPh>
    <rPh sb="2" eb="3">
      <t>コウ</t>
    </rPh>
    <phoneticPr fontId="1"/>
  </si>
  <si>
    <t>エ　ス　ト</t>
  </si>
  <si>
    <t>せ　た　な</t>
  </si>
  <si>
    <t>浜　分</t>
    <rPh sb="0" eb="1">
      <t>ハマ</t>
    </rPh>
    <rPh sb="2" eb="3">
      <t>ワ</t>
    </rPh>
    <phoneticPr fontId="1"/>
  </si>
  <si>
    <t>乙　部</t>
    <rPh sb="0" eb="1">
      <t>オツ</t>
    </rPh>
    <rPh sb="2" eb="3">
      <t>ブ</t>
    </rPh>
    <phoneticPr fontId="1"/>
  </si>
  <si>
    <t>鷲　ノ　木</t>
    <rPh sb="0" eb="1">
      <t>ワシ</t>
    </rPh>
    <rPh sb="4" eb="5">
      <t>キ</t>
    </rPh>
    <phoneticPr fontId="1"/>
  </si>
  <si>
    <t>今　金</t>
    <rPh sb="0" eb="1">
      <t>イマ</t>
    </rPh>
    <rPh sb="2" eb="3">
      <t>カネ</t>
    </rPh>
    <phoneticPr fontId="1"/>
  </si>
  <si>
    <t>砂　原</t>
    <rPh sb="0" eb="1">
      <t>スナ</t>
    </rPh>
    <rPh sb="2" eb="3">
      <t>ハラ</t>
    </rPh>
    <phoneticPr fontId="1"/>
  </si>
  <si>
    <t>プレイフル函館プリメーロ</t>
    <rPh sb="5" eb="7">
      <t>ハコダテ</t>
    </rPh>
    <phoneticPr fontId="1"/>
  </si>
  <si>
    <t>プレイフル函館セグンド</t>
    <rPh sb="5" eb="7">
      <t>ハコダテ</t>
    </rPh>
    <phoneticPr fontId="1"/>
  </si>
  <si>
    <t>プレイフルプリメーロ</t>
  </si>
  <si>
    <t>プレイフルセグンド</t>
  </si>
  <si>
    <t>2部リーグ</t>
    <rPh sb="1" eb="2">
      <t>ブ</t>
    </rPh>
    <phoneticPr fontId="1"/>
  </si>
  <si>
    <t>3部リーグ</t>
    <rPh sb="1" eb="2">
      <t>ブ</t>
    </rPh>
    <phoneticPr fontId="1"/>
  </si>
  <si>
    <t>4部リーグ</t>
    <rPh sb="1" eb="2">
      <t>ブ</t>
    </rPh>
    <phoneticPr fontId="1"/>
  </si>
  <si>
    <t>エスト</t>
  </si>
  <si>
    <t>【ＪＦＡ 第46回 全日本U-12サッカー選手権大会 兼 函館東ライオンズ旗争奪第50回函館ジュニアサッカー大会:1次リーグ】</t>
    <phoneticPr fontId="29"/>
  </si>
  <si>
    <t>●</t>
    <phoneticPr fontId="29"/>
  </si>
  <si>
    <t>△</t>
    <phoneticPr fontId="29"/>
  </si>
  <si>
    <t>Bブロック</t>
    <phoneticPr fontId="1"/>
  </si>
  <si>
    <t>2部リーグ</t>
    <rPh sb="1" eb="2">
      <t>ブ</t>
    </rPh>
    <phoneticPr fontId="2"/>
  </si>
  <si>
    <t>3部リーグ</t>
    <rPh sb="1" eb="2">
      <t>ブ</t>
    </rPh>
    <phoneticPr fontId="2"/>
  </si>
  <si>
    <t>4部リーグ</t>
    <rPh sb="1" eb="2">
      <t>ブ</t>
    </rPh>
    <phoneticPr fontId="2"/>
  </si>
  <si>
    <t>入場　9：00　7月9日（土）　第1節</t>
    <rPh sb="0" eb="2">
      <t>ニュウジョウ</t>
    </rPh>
    <rPh sb="9" eb="10">
      <t>ツキ</t>
    </rPh>
    <rPh sb="11" eb="12">
      <t>ヒ</t>
    </rPh>
    <rPh sb="13" eb="14">
      <t>ド</t>
    </rPh>
    <rPh sb="16" eb="17">
      <t>ダイ</t>
    </rPh>
    <rPh sb="18" eb="19">
      <t>セツ</t>
    </rPh>
    <phoneticPr fontId="2"/>
  </si>
  <si>
    <t>入場　9：00　7月23日（土）　第2節</t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2"/>
  </si>
  <si>
    <t>入場　9：00　7月30日（土）　第3節</t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2"/>
  </si>
  <si>
    <t>入場　9：00　8月20日（土）　第4節</t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2"/>
  </si>
  <si>
    <t>入場　9：00　7月30日（土）　第2節</t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2"/>
  </si>
  <si>
    <t>入場　9：00　9月3日（土）　第5節</t>
    <rPh sb="0" eb="2">
      <t>ニュウジョウ</t>
    </rPh>
    <rPh sb="9" eb="10">
      <t>ツキ</t>
    </rPh>
    <rPh sb="11" eb="12">
      <t>ヒ</t>
    </rPh>
    <rPh sb="13" eb="14">
      <t>ド</t>
    </rPh>
    <rPh sb="16" eb="17">
      <t>ダイ</t>
    </rPh>
    <rPh sb="18" eb="19">
      <t>セツ</t>
    </rPh>
    <phoneticPr fontId="2"/>
  </si>
  <si>
    <t>入場　9：00　9月3日（土）　第4節</t>
    <rPh sb="0" eb="2">
      <t>ニュウジョウ</t>
    </rPh>
    <rPh sb="9" eb="10">
      <t>ツキ</t>
    </rPh>
    <rPh sb="11" eb="12">
      <t>ヒ</t>
    </rPh>
    <rPh sb="13" eb="14">
      <t>ド</t>
    </rPh>
    <rPh sb="16" eb="17">
      <t>ダイ</t>
    </rPh>
    <rPh sb="18" eb="19">
      <t>セツ</t>
    </rPh>
    <phoneticPr fontId="2"/>
  </si>
  <si>
    <t>7月9日（土）～9月3日（土）　試合時間・審判割　◇</t>
    <rPh sb="1" eb="2">
      <t>ガツ</t>
    </rPh>
    <rPh sb="3" eb="4">
      <t>ヒ</t>
    </rPh>
    <rPh sb="9" eb="10">
      <t>ツキ</t>
    </rPh>
    <rPh sb="11" eb="12">
      <t>ヒ</t>
    </rPh>
    <rPh sb="13" eb="14">
      <t>ド</t>
    </rPh>
    <rPh sb="16" eb="18">
      <t>シアイ</t>
    </rPh>
    <rPh sb="18" eb="20">
      <t>ジカン</t>
    </rPh>
    <rPh sb="21" eb="23">
      <t>シンパン</t>
    </rPh>
    <rPh sb="23" eb="24">
      <t>ワリ</t>
    </rPh>
    <phoneticPr fontId="2"/>
  </si>
  <si>
    <t>入場　9：00　8月20日（土）　第3節</t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2"/>
  </si>
  <si>
    <t>1部リーグ</t>
    <rPh sb="1" eb="2">
      <t>ブ</t>
    </rPh>
    <phoneticPr fontId="29"/>
  </si>
  <si>
    <t>2部リーグ</t>
    <rPh sb="1" eb="2">
      <t>ブ</t>
    </rPh>
    <phoneticPr fontId="29"/>
  </si>
  <si>
    <t>3部リーグ</t>
    <rPh sb="1" eb="2">
      <t>ブ</t>
    </rPh>
    <phoneticPr fontId="29"/>
  </si>
  <si>
    <t>4部リーグ</t>
    <rPh sb="1" eb="2">
      <t>ブ</t>
    </rPh>
    <phoneticPr fontId="29"/>
  </si>
  <si>
    <t>得失点</t>
  </si>
  <si>
    <t>【ＪＦＡ 第46回 全日本U-12サッカー選手権大会 兼 函館東ライオンズ旗争奪第50回函館ジュニアサッカー大会:2次リーグ】</t>
    <phoneticPr fontId="29"/>
  </si>
  <si>
    <t>●</t>
    <phoneticPr fontId="29"/>
  </si>
  <si>
    <t>△</t>
    <phoneticPr fontId="29"/>
  </si>
  <si>
    <t>VS</t>
  </si>
  <si>
    <t>ＪＦＡ 第46回 全日本U-12サッカー選手権大会 兼 函館東ライオンズ旗争奪第50回函館ジュニアサッカー大会:2次リーグ</t>
    <phoneticPr fontId="1"/>
  </si>
  <si>
    <t>入場　9：00　7月9日（土）　第1節</t>
    <phoneticPr fontId="2"/>
  </si>
  <si>
    <t>ＪＦＡ 第46回 全日本U-12サッカー選手権大会 兼 函館東ライオンズ旗争奪第50回函館ジュニアサッカー大会:2次リーグ</t>
    <rPh sb="57" eb="58">
      <t>ジ</t>
    </rPh>
    <phoneticPr fontId="1"/>
  </si>
  <si>
    <t>JFA第44回U-12全日本サッカー選手権大会兼東ライオンズ旗争奪第48回ジュニアサッカー大会・2次リーグ</t>
    <phoneticPr fontId="2"/>
  </si>
  <si>
    <r>
      <t>入場　9：00　</t>
    </r>
    <r>
      <rPr>
        <sz val="12"/>
        <color rgb="FFFF0000"/>
        <rFont val="ＭＳ Ｐゴシック"/>
        <family val="3"/>
        <charset val="128"/>
        <scheme val="minor"/>
      </rPr>
      <t>7月24日（日）　第2節</t>
    </r>
    <rPh sb="0" eb="2">
      <t>ニュウジョウ</t>
    </rPh>
    <rPh sb="9" eb="10">
      <t>ツキ</t>
    </rPh>
    <rPh sb="12" eb="13">
      <t>ヒ</t>
    </rPh>
    <rPh sb="14" eb="15">
      <t>ニチ</t>
    </rPh>
    <rPh sb="17" eb="18">
      <t>ダイ</t>
    </rPh>
    <rPh sb="19" eb="20">
      <t>セツ</t>
    </rPh>
    <phoneticPr fontId="2"/>
  </si>
  <si>
    <t>会場：鹿部町山村広場多目的グラウンド（天然芝）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1"/>
  </si>
  <si>
    <t>会場：八雲町遊楽部公園（天然芝）</t>
    <rPh sb="0" eb="2">
      <t>カイジョウ</t>
    </rPh>
    <rPh sb="3" eb="5">
      <t>ヤクモ</t>
    </rPh>
    <rPh sb="5" eb="6">
      <t>チョウ</t>
    </rPh>
    <rPh sb="6" eb="7">
      <t>アソ</t>
    </rPh>
    <rPh sb="7" eb="8">
      <t>タノ</t>
    </rPh>
    <rPh sb="8" eb="9">
      <t>ベ</t>
    </rPh>
    <rPh sb="9" eb="11">
      <t>コウエン</t>
    </rPh>
    <rPh sb="12" eb="14">
      <t>テンネン</t>
    </rPh>
    <rPh sb="14" eb="15">
      <t>シバ</t>
    </rPh>
    <phoneticPr fontId="1"/>
  </si>
  <si>
    <t>①</t>
  </si>
  <si>
    <t>②</t>
  </si>
  <si>
    <t>③</t>
  </si>
  <si>
    <t>桔梗</t>
  </si>
  <si>
    <t>④</t>
  </si>
  <si>
    <t>⑤</t>
  </si>
  <si>
    <t>⑥</t>
  </si>
  <si>
    <t>⑦</t>
  </si>
  <si>
    <t>八幡</t>
  </si>
  <si>
    <t>日　吉</t>
  </si>
  <si>
    <t>乙部</t>
  </si>
  <si>
    <t>港</t>
  </si>
  <si>
    <t>浜分</t>
  </si>
  <si>
    <t>西部</t>
  </si>
  <si>
    <t>砂原</t>
  </si>
  <si>
    <t>八雲</t>
  </si>
  <si>
    <t>鷲ノ木</t>
  </si>
  <si>
    <t>今金</t>
  </si>
  <si>
    <t>※ジュ二J1・ジュ二J2は2部リーグの審判もあります。</t>
    <rPh sb="3" eb="4">
      <t>ニ</t>
    </rPh>
    <rPh sb="9" eb="10">
      <t>ニ</t>
    </rPh>
    <rPh sb="14" eb="15">
      <t>ブ</t>
    </rPh>
    <rPh sb="19" eb="21">
      <t>シンパン</t>
    </rPh>
    <phoneticPr fontId="1"/>
  </si>
  <si>
    <t>※乙部・港は1部リーグ審判もあります。</t>
    <rPh sb="1" eb="3">
      <t>オトベ</t>
    </rPh>
    <rPh sb="4" eb="5">
      <t>ミナト</t>
    </rPh>
    <rPh sb="7" eb="8">
      <t>ブ</t>
    </rPh>
    <rPh sb="11" eb="13">
      <t>シンパン</t>
    </rPh>
    <phoneticPr fontId="1"/>
  </si>
  <si>
    <t>※乙部・プレイフルセグンド・日吉・八幡は1部リーグ審判もあります。</t>
    <rPh sb="14" eb="16">
      <t>ヒヨシ</t>
    </rPh>
    <rPh sb="17" eb="19">
      <t>ハチマン</t>
    </rPh>
    <rPh sb="21" eb="22">
      <t>ブ</t>
    </rPh>
    <rPh sb="25" eb="27">
      <t>シンパン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</si>
</sst>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name val="ＭＳ Ｐゴシック"/>
      <family val="2"/>
      <scheme val="minor"/>
    </font>
    <font>
      <sz val="14"/>
      <color indexed="8"/>
      <name val="HGP創英角ｺﾞｼｯｸUB"/>
      <family val="3"/>
      <charset val="128"/>
    </font>
    <font>
      <sz val="14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0" tint="-4.9989318521683403E-2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0" tint="-4.9989318521683403E-2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color theme="0" tint="-4.9989318521683403E-2"/>
      <name val="ＭＳ Ｐゴシック"/>
      <family val="2"/>
      <scheme val="minor"/>
    </font>
    <font>
      <sz val="8"/>
      <color theme="0" tint="-4.9989318521683403E-2"/>
      <name val="ＭＳ Ｐゴシック"/>
      <family val="3"/>
      <charset val="128"/>
      <scheme val="minor"/>
    </font>
    <font>
      <sz val="36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sz val="8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theme="0"/>
      </left>
      <right/>
      <top style="thin">
        <color theme="0"/>
      </top>
      <bottom/>
      <diagonal style="thin">
        <color auto="1"/>
      </diagonal>
    </border>
    <border diagonalDown="1">
      <left/>
      <right/>
      <top style="thin">
        <color theme="0"/>
      </top>
      <bottom/>
      <diagonal style="thin">
        <color auto="1"/>
      </diagonal>
    </border>
    <border diagonalDown="1">
      <left/>
      <right style="thin">
        <color auto="1"/>
      </right>
      <top style="thin">
        <color theme="0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 diagonalDown="1">
      <left style="thin">
        <color theme="0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</borders>
  <cellStyleXfs count="2">
    <xf numFmtId="0" fontId="0" fillId="0" borderId="0"/>
    <xf numFmtId="0" fontId="33" fillId="0" borderId="0"/>
  </cellStyleXfs>
  <cellXfs count="323">
    <xf numFmtId="0" fontId="0" fillId="0" borderId="0" xfId="0"/>
    <xf numFmtId="20" fontId="0" fillId="0" borderId="0" xfId="0" applyNumberFormat="1" applyBorder="1" applyAlignment="1">
      <alignment horizontal="center" vertical="center" shrinkToFit="1"/>
    </xf>
    <xf numFmtId="0" fontId="0" fillId="0" borderId="0" xfId="0" applyFill="1"/>
    <xf numFmtId="0" fontId="6" fillId="0" borderId="0" xfId="0" applyFont="1"/>
    <xf numFmtId="20" fontId="0" fillId="0" borderId="0" xfId="0" applyNumberFormat="1" applyFill="1" applyBorder="1" applyAlignment="1">
      <alignment horizontal="center" vertical="center" shrinkToFit="1"/>
    </xf>
    <xf numFmtId="0" fontId="0" fillId="0" borderId="0" xfId="0" applyFill="1" applyBorder="1"/>
    <xf numFmtId="20" fontId="0" fillId="0" borderId="11" xfId="0" applyNumberFormat="1" applyFill="1" applyBorder="1" applyAlignment="1">
      <alignment horizontal="center" vertical="center" shrinkToFit="1"/>
    </xf>
    <xf numFmtId="20" fontId="0" fillId="0" borderId="5" xfId="0" applyNumberForma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wrapText="1" shrinkToFit="1"/>
    </xf>
    <xf numFmtId="0" fontId="0" fillId="0" borderId="0" xfId="0" applyFill="1" applyAlignment="1">
      <alignment wrapText="1"/>
    </xf>
    <xf numFmtId="0" fontId="0" fillId="0" borderId="11" xfId="0" applyFill="1" applyBorder="1" applyAlignment="1">
      <alignment shrinkToFit="1"/>
    </xf>
    <xf numFmtId="0" fontId="0" fillId="0" borderId="11" xfId="0" applyFill="1" applyBorder="1" applyAlignment="1">
      <alignment vertical="center" shrinkToFit="1"/>
    </xf>
    <xf numFmtId="20" fontId="0" fillId="0" borderId="7" xfId="0" applyNumberForma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16" fillId="0" borderId="0" xfId="0" applyFont="1" applyFill="1"/>
    <xf numFmtId="0" fontId="0" fillId="0" borderId="7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6" fillId="0" borderId="0" xfId="0" applyFont="1" applyFill="1"/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0" fillId="0" borderId="4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shrinkToFit="1"/>
    </xf>
    <xf numFmtId="20" fontId="0" fillId="0" borderId="0" xfId="0" applyNumberFormat="1" applyBorder="1" applyAlignment="1">
      <alignment horizontal="center" vertical="center" shrinkToFit="1"/>
    </xf>
    <xf numFmtId="0" fontId="0" fillId="0" borderId="0" xfId="0" applyFill="1"/>
    <xf numFmtId="0" fontId="6" fillId="0" borderId="0" xfId="0" applyFont="1"/>
    <xf numFmtId="20" fontId="0" fillId="0" borderId="0" xfId="0" applyNumberFormat="1" applyFill="1" applyBorder="1" applyAlignment="1">
      <alignment horizontal="center" vertical="center" shrinkToFit="1"/>
    </xf>
    <xf numFmtId="20" fontId="0" fillId="0" borderId="11" xfId="0" applyNumberFormat="1" applyFill="1" applyBorder="1" applyAlignment="1">
      <alignment horizontal="center" vertical="center" shrinkToFit="1"/>
    </xf>
    <xf numFmtId="0" fontId="0" fillId="0" borderId="11" xfId="0" applyFill="1" applyBorder="1" applyAlignment="1">
      <alignment shrinkToFit="1"/>
    </xf>
    <xf numFmtId="0" fontId="0" fillId="0" borderId="11" xfId="0" applyFill="1" applyBorder="1" applyAlignment="1">
      <alignment vertical="center" shrinkToFit="1"/>
    </xf>
    <xf numFmtId="20" fontId="0" fillId="0" borderId="7" xfId="0" applyNumberForma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6" fillId="0" borderId="0" xfId="0" applyFont="1" applyFill="1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 shrinkToFit="1"/>
    </xf>
    <xf numFmtId="0" fontId="0" fillId="0" borderId="0" xfId="0" applyFont="1" applyFill="1" applyAlignment="1">
      <alignment vertical="center" shrinkToFit="1"/>
    </xf>
    <xf numFmtId="0" fontId="10" fillId="0" borderId="19" xfId="1" applyFont="1" applyFill="1" applyBorder="1" applyAlignment="1">
      <alignment horizontal="center" vertical="center" shrinkToFit="1"/>
    </xf>
    <xf numFmtId="0" fontId="36" fillId="0" borderId="11" xfId="0" applyFont="1" applyFill="1" applyBorder="1" applyAlignment="1">
      <alignment horizontal="center" vertical="center" shrinkToFit="1"/>
    </xf>
    <xf numFmtId="0" fontId="31" fillId="3" borderId="20" xfId="0" applyFont="1" applyFill="1" applyBorder="1" applyAlignment="1">
      <alignment horizontal="center" vertical="center" shrinkToFit="1"/>
    </xf>
    <xf numFmtId="0" fontId="10" fillId="0" borderId="12" xfId="1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center" shrinkToFit="1"/>
    </xf>
    <xf numFmtId="0" fontId="31" fillId="3" borderId="19" xfId="0" applyFont="1" applyFill="1" applyBorder="1" applyAlignment="1">
      <alignment horizontal="center" vertical="center" shrinkToFit="1"/>
    </xf>
    <xf numFmtId="0" fontId="31" fillId="0" borderId="19" xfId="0" applyFont="1" applyFill="1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 shrinkToFit="1"/>
    </xf>
    <xf numFmtId="0" fontId="31" fillId="0" borderId="22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 shrinkToFit="1"/>
    </xf>
    <xf numFmtId="0" fontId="31" fillId="0" borderId="13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 shrinkToFit="1"/>
    </xf>
    <xf numFmtId="0" fontId="31" fillId="0" borderId="13" xfId="0" applyFont="1" applyFill="1" applyBorder="1" applyAlignment="1">
      <alignment vertical="center" shrinkToFit="1"/>
    </xf>
    <xf numFmtId="0" fontId="31" fillId="0" borderId="22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28" fillId="0" borderId="0" xfId="0" applyFont="1" applyFill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0" fontId="26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32" fillId="0" borderId="0" xfId="0" applyFont="1" applyFill="1" applyAlignment="1">
      <alignment vertical="center" shrinkToFit="1"/>
    </xf>
    <xf numFmtId="0" fontId="18" fillId="0" borderId="0" xfId="0" applyFont="1" applyFill="1" applyAlignment="1">
      <alignment vertical="center" shrinkToFit="1"/>
    </xf>
    <xf numFmtId="0" fontId="18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/>
    <xf numFmtId="0" fontId="31" fillId="0" borderId="0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vertical="center"/>
    </xf>
    <xf numFmtId="0" fontId="0" fillId="0" borderId="0" xfId="0" applyAlignment="1">
      <alignment vertical="center" wrapText="1" shrinkToFit="1"/>
    </xf>
    <xf numFmtId="0" fontId="40" fillId="0" borderId="7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38" fillId="0" borderId="7" xfId="0" applyFont="1" applyFill="1" applyBorder="1" applyAlignment="1">
      <alignment horizontal="center" vertical="center" wrapText="1" shrinkToFit="1"/>
    </xf>
    <xf numFmtId="0" fontId="39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34" fillId="0" borderId="0" xfId="0" applyFont="1" applyFill="1" applyAlignment="1">
      <alignment vertical="center" shrinkToFit="1"/>
    </xf>
    <xf numFmtId="0" fontId="34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41" fillId="0" borderId="0" xfId="0" applyFont="1" applyFill="1" applyAlignment="1">
      <alignment vertical="center" shrinkToFit="1"/>
    </xf>
    <xf numFmtId="0" fontId="39" fillId="0" borderId="0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42" fillId="0" borderId="0" xfId="0" applyFont="1" applyFill="1" applyAlignment="1">
      <alignment vertical="center" shrinkToFit="1"/>
    </xf>
    <xf numFmtId="0" fontId="43" fillId="0" borderId="0" xfId="0" applyFont="1" applyFill="1" applyAlignment="1">
      <alignment vertical="center" shrinkToFit="1"/>
    </xf>
    <xf numFmtId="0" fontId="43" fillId="0" borderId="0" xfId="0" applyFont="1" applyFill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0" fillId="0" borderId="11" xfId="0" applyFont="1" applyFill="1" applyBorder="1" applyAlignment="1">
      <alignment horizontal="center" vertical="center" shrinkToFit="1"/>
    </xf>
    <xf numFmtId="0" fontId="35" fillId="0" borderId="0" xfId="0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14" fillId="0" borderId="0" xfId="0" applyFont="1" applyFill="1" applyAlignment="1">
      <alignment vertical="center"/>
    </xf>
    <xf numFmtId="0" fontId="31" fillId="3" borderId="9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30" fillId="0" borderId="11" xfId="0" applyFont="1" applyFill="1" applyBorder="1" applyAlignment="1">
      <alignment horizontal="center" vertical="center" shrinkToFit="1"/>
    </xf>
    <xf numFmtId="0" fontId="35" fillId="0" borderId="0" xfId="0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6" fillId="2" borderId="0" xfId="0" applyFont="1" applyFill="1" applyAlignment="1">
      <alignment vertical="center" shrinkToFit="1"/>
    </xf>
    <xf numFmtId="0" fontId="26" fillId="2" borderId="0" xfId="0" applyFont="1" applyFill="1" applyAlignment="1">
      <alignment horizontal="center" vertical="center" shrinkToFit="1"/>
    </xf>
    <xf numFmtId="0" fontId="46" fillId="0" borderId="7" xfId="0" applyFont="1" applyFill="1" applyBorder="1" applyAlignment="1">
      <alignment horizontal="center" vertical="center" shrinkToFit="1"/>
    </xf>
    <xf numFmtId="0" fontId="47" fillId="0" borderId="7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45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20" fontId="0" fillId="0" borderId="0" xfId="0" applyNumberFormat="1" applyBorder="1" applyAlignment="1">
      <alignment horizontal="center" vertical="center" shrinkToFit="1"/>
    </xf>
    <xf numFmtId="0" fontId="0" fillId="0" borderId="0" xfId="0" applyFill="1"/>
    <xf numFmtId="0" fontId="6" fillId="0" borderId="0" xfId="0" applyFont="1"/>
    <xf numFmtId="20" fontId="0" fillId="0" borderId="0" xfId="0" applyNumberFormat="1" applyFill="1" applyBorder="1" applyAlignment="1">
      <alignment horizontal="center" vertical="center" shrinkToFit="1"/>
    </xf>
    <xf numFmtId="0" fontId="0" fillId="0" borderId="0" xfId="0" applyFill="1" applyBorder="1" applyAlignment="1">
      <alignment shrinkToFit="1"/>
    </xf>
    <xf numFmtId="20" fontId="0" fillId="0" borderId="11" xfId="0" applyNumberFormat="1" applyFill="1" applyBorder="1" applyAlignment="1">
      <alignment horizontal="center" vertical="center" shrinkToFit="1"/>
    </xf>
    <xf numFmtId="0" fontId="0" fillId="0" borderId="0" xfId="0" applyFill="1" applyBorder="1" applyAlignment="1">
      <alignment wrapText="1" shrinkToFit="1"/>
    </xf>
    <xf numFmtId="0" fontId="0" fillId="0" borderId="11" xfId="0" applyFill="1" applyBorder="1" applyAlignment="1">
      <alignment shrinkToFit="1"/>
    </xf>
    <xf numFmtId="0" fontId="0" fillId="0" borderId="11" xfId="0" applyFill="1" applyBorder="1" applyAlignment="1">
      <alignment vertical="center" shrinkToFit="1"/>
    </xf>
    <xf numFmtId="0" fontId="0" fillId="0" borderId="0" xfId="0" applyFill="1" applyAlignment="1">
      <alignment shrinkToFit="1"/>
    </xf>
    <xf numFmtId="0" fontId="0" fillId="0" borderId="0" xfId="0"/>
    <xf numFmtId="0" fontId="0" fillId="0" borderId="0" xfId="0"/>
    <xf numFmtId="0" fontId="0" fillId="0" borderId="0" xfId="0" applyBorder="1" applyAlignment="1">
      <alignment wrapText="1" shrinkToFit="1"/>
    </xf>
    <xf numFmtId="0" fontId="0" fillId="0" borderId="0" xfId="0" applyBorder="1"/>
    <xf numFmtId="0" fontId="0" fillId="0" borderId="0" xfId="0" applyFill="1" applyBorder="1"/>
    <xf numFmtId="0" fontId="0" fillId="0" borderId="7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1" xfId="0" applyBorder="1" applyAlignment="1">
      <alignment shrinkToFit="1"/>
    </xf>
    <xf numFmtId="0" fontId="0" fillId="0" borderId="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8" fillId="0" borderId="18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4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distributed" indent="1" shrinkToFit="1"/>
    </xf>
    <xf numFmtId="0" fontId="0" fillId="0" borderId="0" xfId="0" applyBorder="1" applyAlignment="1">
      <alignment horizontal="distributed" vertical="distributed" indent="1" shrinkToFit="1"/>
    </xf>
    <xf numFmtId="0" fontId="4" fillId="0" borderId="11" xfId="0" applyFont="1" applyFill="1" applyBorder="1" applyAlignment="1">
      <alignment horizontal="distributed" vertical="distributed" indent="1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distributed" shrinkToFit="1"/>
    </xf>
    <xf numFmtId="0" fontId="0" fillId="0" borderId="0" xfId="0" applyBorder="1" applyAlignment="1">
      <alignment horizontal="left" vertical="distributed" indent="1" shrinkToFit="1"/>
    </xf>
    <xf numFmtId="0" fontId="0" fillId="0" borderId="7" xfId="0" applyFill="1" applyBorder="1" applyAlignment="1">
      <alignment horizontal="distributed" vertical="distributed" indent="1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7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4" fillId="0" borderId="0" xfId="0" applyFont="1" applyFill="1"/>
    <xf numFmtId="20" fontId="14" fillId="0" borderId="11" xfId="0" applyNumberFormat="1" applyFont="1" applyFill="1" applyBorder="1" applyAlignment="1">
      <alignment horizontal="center" vertical="center" shrinkToFit="1"/>
    </xf>
    <xf numFmtId="0" fontId="14" fillId="0" borderId="7" xfId="0" applyFont="1" applyFill="1" applyBorder="1"/>
    <xf numFmtId="0" fontId="14" fillId="0" borderId="0" xfId="0" applyFont="1" applyFill="1" applyBorder="1"/>
    <xf numFmtId="0" fontId="9" fillId="0" borderId="11" xfId="0" applyFont="1" applyFill="1" applyBorder="1" applyAlignment="1">
      <alignment horizontal="center" vertical="center" shrinkToFit="1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14" xfId="0" applyFont="1" applyFill="1" applyBorder="1" applyAlignment="1">
      <alignment horizontal="center" vertical="center" shrinkToFit="1"/>
    </xf>
    <xf numFmtId="0" fontId="37" fillId="0" borderId="17" xfId="0" applyFont="1" applyFill="1" applyBorder="1" applyAlignment="1">
      <alignment horizontal="center" vertical="center" shrinkToFit="1"/>
    </xf>
    <xf numFmtId="0" fontId="30" fillId="0" borderId="15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right"/>
    </xf>
    <xf numFmtId="0" fontId="25" fillId="0" borderId="19" xfId="0" applyFont="1" applyBorder="1" applyAlignment="1">
      <alignment horizontal="right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1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 shrinkToFit="1"/>
    </xf>
    <xf numFmtId="0" fontId="35" fillId="0" borderId="0" xfId="0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8" fillId="0" borderId="19" xfId="0" applyFont="1" applyBorder="1" applyAlignment="1">
      <alignment horizontal="left" vertical="top" shrinkToFit="1"/>
    </xf>
    <xf numFmtId="0" fontId="0" fillId="0" borderId="19" xfId="0" applyBorder="1" applyAlignment="1">
      <alignment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16" fillId="0" borderId="0" xfId="0" applyFont="1" applyFill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21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right" vertical="center" shrinkToFit="1"/>
    </xf>
    <xf numFmtId="0" fontId="22" fillId="0" borderId="0" xfId="0" applyFont="1" applyFill="1" applyAlignment="1">
      <alignment horizontal="right" vertical="center" shrinkToFit="1"/>
    </xf>
    <xf numFmtId="0" fontId="22" fillId="0" borderId="0" xfId="0" applyFont="1" applyFill="1" applyAlignment="1">
      <alignment horizontal="center" vertical="center" shrinkToFit="1"/>
    </xf>
    <xf numFmtId="0" fontId="22" fillId="0" borderId="0" xfId="0" applyFont="1" applyFill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27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31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44" fillId="0" borderId="32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 shrinkToFit="1"/>
    </xf>
    <xf numFmtId="0" fontId="44" fillId="0" borderId="24" xfId="0" applyFont="1" applyFill="1" applyBorder="1" applyAlignment="1">
      <alignment horizontal="center" vertical="center"/>
    </xf>
    <xf numFmtId="0" fontId="44" fillId="0" borderId="25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/>
    </xf>
    <xf numFmtId="0" fontId="44" fillId="0" borderId="28" xfId="0" applyFont="1" applyFill="1" applyBorder="1" applyAlignment="1">
      <alignment horizontal="center" vertical="center"/>
    </xf>
    <xf numFmtId="0" fontId="44" fillId="0" borderId="29" xfId="0" applyFont="1" applyFill="1" applyBorder="1" applyAlignment="1">
      <alignment horizontal="center" vertical="center"/>
    </xf>
    <xf numFmtId="0" fontId="44" fillId="0" borderId="31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20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30" fillId="0" borderId="22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44" fillId="0" borderId="23" xfId="0" applyFont="1" applyFill="1" applyBorder="1" applyAlignment="1">
      <alignment horizontal="center" vertical="center"/>
    </xf>
    <xf numFmtId="0" fontId="44" fillId="0" borderId="30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 shrinkToFit="1"/>
    </xf>
    <xf numFmtId="0" fontId="48" fillId="0" borderId="7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99FF"/>
      <color rgb="FFFFFF99"/>
      <color rgb="FFCCECFF"/>
      <color rgb="FFFFCC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P50"/>
  <sheetViews>
    <sheetView tabSelected="1" zoomScaleNormal="100" workbookViewId="0">
      <selection activeCell="AJ42" sqref="AJ42"/>
    </sheetView>
  </sheetViews>
  <sheetFormatPr defaultColWidth="12.875" defaultRowHeight="13.5"/>
  <cols>
    <col min="1" max="1" width="0.875" style="26" customWidth="1"/>
    <col min="2" max="2" width="11.125" style="26" customWidth="1"/>
    <col min="3" max="31" width="3.75" style="26" customWidth="1"/>
    <col min="32" max="32" width="1" style="26" customWidth="1"/>
    <col min="33" max="34" width="3.75" style="26" customWidth="1"/>
    <col min="35" max="35" width="1" style="26" customWidth="1"/>
    <col min="36" max="42" width="5.875" style="26" customWidth="1"/>
    <col min="43" max="16384" width="12.875" style="26"/>
  </cols>
  <sheetData>
    <row r="1" spans="2:42" ht="38.25" customHeight="1">
      <c r="B1" s="241" t="s">
        <v>101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85"/>
      <c r="AG1" s="85"/>
      <c r="AH1" s="85"/>
    </row>
    <row r="2" spans="2:42" ht="11.25" customHeight="1"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</row>
    <row r="3" spans="2:42" ht="11.25" customHeight="1">
      <c r="B3" s="45"/>
      <c r="C3" s="45"/>
      <c r="D3" s="45"/>
      <c r="E3" s="45"/>
      <c r="F3" s="45"/>
      <c r="G3" s="45"/>
      <c r="H3" s="45"/>
      <c r="I3" s="45"/>
      <c r="J3" s="45"/>
      <c r="K3" s="46" t="str">
        <f>IF(COUNT(J3,L3)&lt;2,"",TEXT(J3-L3,"○;●;△"))</f>
        <v/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235" t="s">
        <v>54</v>
      </c>
      <c r="AA3" s="236"/>
      <c r="AB3" s="236"/>
      <c r="AC3" s="236"/>
      <c r="AD3" s="236"/>
      <c r="AE3" s="236"/>
    </row>
    <row r="4" spans="2:42" ht="27.75" customHeight="1">
      <c r="B4" s="47" t="s">
        <v>55</v>
      </c>
      <c r="C4" s="237" t="str">
        <f>B5</f>
        <v>アヴェンダU12</v>
      </c>
      <c r="D4" s="238"/>
      <c r="E4" s="238"/>
      <c r="F4" s="238" t="str">
        <f>B6</f>
        <v>桔　梗</v>
      </c>
      <c r="G4" s="239"/>
      <c r="H4" s="238"/>
      <c r="I4" s="238" t="str">
        <f>B7</f>
        <v>八　幡</v>
      </c>
      <c r="J4" s="238"/>
      <c r="K4" s="238"/>
      <c r="L4" s="238" t="str">
        <f>B8</f>
        <v>プレイフルセグンド</v>
      </c>
      <c r="M4" s="238"/>
      <c r="N4" s="231"/>
      <c r="O4" s="231" t="str">
        <f>B9</f>
        <v>西　部</v>
      </c>
      <c r="P4" s="232"/>
      <c r="Q4" s="233"/>
      <c r="R4" s="231" t="str">
        <f>B10</f>
        <v>エ　ス　ト</v>
      </c>
      <c r="S4" s="232"/>
      <c r="T4" s="233"/>
      <c r="U4" s="231" t="str">
        <f>B11</f>
        <v>八　雲</v>
      </c>
      <c r="V4" s="232"/>
      <c r="W4" s="233"/>
      <c r="X4" s="106" t="s">
        <v>42</v>
      </c>
      <c r="Y4" s="102" t="s">
        <v>43</v>
      </c>
      <c r="Z4" s="102" t="s">
        <v>44</v>
      </c>
      <c r="AA4" s="103" t="s">
        <v>45</v>
      </c>
      <c r="AB4" s="103" t="s">
        <v>46</v>
      </c>
      <c r="AC4" s="103" t="s">
        <v>47</v>
      </c>
      <c r="AD4" s="103" t="s">
        <v>56</v>
      </c>
      <c r="AE4" s="103" t="s">
        <v>48</v>
      </c>
    </row>
    <row r="5" spans="2:42" ht="27.75" customHeight="1">
      <c r="B5" s="27" t="s">
        <v>71</v>
      </c>
      <c r="C5" s="228"/>
      <c r="D5" s="229"/>
      <c r="E5" s="230"/>
      <c r="F5" s="48">
        <v>5</v>
      </c>
      <c r="G5" s="49" t="str">
        <f t="shared" ref="G5" si="0">IF(F5="","",IF(F5=H5,"△",IF(F5&gt;H5,"○","●")))</f>
        <v>○</v>
      </c>
      <c r="H5" s="50">
        <v>0</v>
      </c>
      <c r="I5" s="48">
        <v>15</v>
      </c>
      <c r="J5" s="49" t="str">
        <f t="shared" ref="J5:J6" si="1">IF(I5="","",IF(I5=K5,"△",IF(I5&gt;K5,"○","●")))</f>
        <v>○</v>
      </c>
      <c r="K5" s="50">
        <v>0</v>
      </c>
      <c r="L5" s="48">
        <v>10</v>
      </c>
      <c r="M5" s="49" t="str">
        <f t="shared" ref="M5:M7" si="2">IF(L5="","",IF(L5=N5,"△",IF(L5&gt;N5,"○","●")))</f>
        <v>○</v>
      </c>
      <c r="N5" s="51">
        <v>0</v>
      </c>
      <c r="O5" s="48">
        <v>25</v>
      </c>
      <c r="P5" s="52" t="str">
        <f t="shared" ref="P5:P8" si="3">IF(O5="","",IF(O5=Q5,"△",IF(O5&gt;Q5,"○","●")))</f>
        <v>○</v>
      </c>
      <c r="Q5" s="51">
        <v>0</v>
      </c>
      <c r="R5" s="48">
        <v>18</v>
      </c>
      <c r="S5" s="52" t="str">
        <f t="shared" ref="S5:S9" si="4">IF(R5="","",IF(R5=T5,"△",IF(R5&gt;T5,"○","●")))</f>
        <v>○</v>
      </c>
      <c r="T5" s="51">
        <v>2</v>
      </c>
      <c r="U5" s="48">
        <v>19</v>
      </c>
      <c r="V5" s="52" t="str">
        <f t="shared" ref="V5:V10" si="5">IF(U5="","",IF(U5=W5,"△",IF(U5&gt;W5,"○","●")))</f>
        <v>○</v>
      </c>
      <c r="W5" s="51">
        <v>0</v>
      </c>
      <c r="X5" s="53">
        <f>COUNTIF($C5:$W5,X$13)</f>
        <v>6</v>
      </c>
      <c r="Y5" s="53">
        <f t="shared" ref="X5:Z11" si="6">COUNTIF($C5:$W5,Y$13)</f>
        <v>0</v>
      </c>
      <c r="Z5" s="53">
        <f t="shared" si="6"/>
        <v>0</v>
      </c>
      <c r="AA5" s="53">
        <f>X5*3+Z5</f>
        <v>18</v>
      </c>
      <c r="AB5" s="53">
        <f>SUMIF($C$13:$W$13,AB$4,$C5:$W5)</f>
        <v>92</v>
      </c>
      <c r="AC5" s="53">
        <f>SUMIF($C$13:$W$13,AC$4,$C5:$W5)</f>
        <v>2</v>
      </c>
      <c r="AD5" s="53">
        <f>IFERROR(AB5-AC5,"")</f>
        <v>90</v>
      </c>
      <c r="AE5" s="211">
        <f>SUMPRODUCT(($AA$5:$AA$11*10^5+$AD$5:$AD$11&gt;AA5*10^5+AD5)*1)+1</f>
        <v>1</v>
      </c>
    </row>
    <row r="6" spans="2:42" ht="27.75" customHeight="1">
      <c r="B6" s="103" t="s">
        <v>85</v>
      </c>
      <c r="C6" s="52">
        <f>IF(H5="","",H5)</f>
        <v>0</v>
      </c>
      <c r="D6" s="52" t="str">
        <f>IF(C6="","",IF(C6=E6,"△",IF(C6&gt;E6,"○","●")))</f>
        <v>●</v>
      </c>
      <c r="E6" s="54">
        <f>IF(F5="","",F5)</f>
        <v>5</v>
      </c>
      <c r="F6" s="228"/>
      <c r="G6" s="229"/>
      <c r="H6" s="230"/>
      <c r="I6" s="48">
        <v>4</v>
      </c>
      <c r="J6" s="49" t="str">
        <f t="shared" si="1"/>
        <v>○</v>
      </c>
      <c r="K6" s="50">
        <v>0</v>
      </c>
      <c r="L6" s="48">
        <v>1</v>
      </c>
      <c r="M6" s="49" t="str">
        <f t="shared" si="2"/>
        <v>△</v>
      </c>
      <c r="N6" s="51">
        <v>1</v>
      </c>
      <c r="O6" s="48">
        <v>2</v>
      </c>
      <c r="P6" s="52" t="str">
        <f t="shared" si="3"/>
        <v>○</v>
      </c>
      <c r="Q6" s="51">
        <v>1</v>
      </c>
      <c r="R6" s="48">
        <v>2</v>
      </c>
      <c r="S6" s="52" t="str">
        <f t="shared" si="4"/>
        <v>○</v>
      </c>
      <c r="T6" s="51">
        <v>0</v>
      </c>
      <c r="U6" s="48">
        <v>2</v>
      </c>
      <c r="V6" s="52" t="str">
        <f t="shared" si="5"/>
        <v>○</v>
      </c>
      <c r="W6" s="51">
        <v>0</v>
      </c>
      <c r="X6" s="53">
        <f t="shared" si="6"/>
        <v>4</v>
      </c>
      <c r="Y6" s="53">
        <f t="shared" si="6"/>
        <v>1</v>
      </c>
      <c r="Z6" s="53">
        <f t="shared" si="6"/>
        <v>1</v>
      </c>
      <c r="AA6" s="53">
        <f t="shared" ref="AA6:AA11" si="7">X6*3+Z6</f>
        <v>13</v>
      </c>
      <c r="AB6" s="53">
        <f t="shared" ref="AB6:AC11" si="8">SUMIF($C$13:$W$13,AB$4,$C6:$W6)</f>
        <v>11</v>
      </c>
      <c r="AC6" s="53">
        <f t="shared" si="8"/>
        <v>7</v>
      </c>
      <c r="AD6" s="53">
        <f t="shared" ref="AD6:AD11" si="9">IFERROR(AB6-AC6,"")</f>
        <v>4</v>
      </c>
      <c r="AE6" s="211">
        <f>SUMPRODUCT(($AA$5:$AA$11*10^5+$AD$5:$AD$11&gt;AA6*10^5+AD6)*1)+1</f>
        <v>2</v>
      </c>
    </row>
    <row r="7" spans="2:42" ht="27.75" customHeight="1">
      <c r="B7" s="103" t="s">
        <v>83</v>
      </c>
      <c r="C7" s="52">
        <f>IF(K5="","",K5)</f>
        <v>0</v>
      </c>
      <c r="D7" s="52" t="str">
        <f>IF(C7="","",IF(C7=E7,"△",IF(C7&gt;E7,"○","●")))</f>
        <v>●</v>
      </c>
      <c r="E7" s="54">
        <f>IF(I5="","",I5)</f>
        <v>15</v>
      </c>
      <c r="F7" s="55">
        <f>IF(K6="","",K6)</f>
        <v>0</v>
      </c>
      <c r="G7" s="52" t="str">
        <f>IF(F7="","",IF(F7=H7,"△",IF(F7&gt;H7,"○","●")))</f>
        <v>●</v>
      </c>
      <c r="H7" s="54">
        <f>IF(I6="","",I6)</f>
        <v>4</v>
      </c>
      <c r="I7" s="228"/>
      <c r="J7" s="229"/>
      <c r="K7" s="230"/>
      <c r="L7" s="48">
        <v>2</v>
      </c>
      <c r="M7" s="49" t="str">
        <f t="shared" si="2"/>
        <v>○</v>
      </c>
      <c r="N7" s="51">
        <v>1</v>
      </c>
      <c r="O7" s="48">
        <v>7</v>
      </c>
      <c r="P7" s="52" t="str">
        <f t="shared" si="3"/>
        <v>○</v>
      </c>
      <c r="Q7" s="51">
        <v>3</v>
      </c>
      <c r="R7" s="48">
        <v>5</v>
      </c>
      <c r="S7" s="52" t="str">
        <f t="shared" si="4"/>
        <v>○</v>
      </c>
      <c r="T7" s="51">
        <v>1</v>
      </c>
      <c r="U7" s="48">
        <v>5</v>
      </c>
      <c r="V7" s="52" t="str">
        <f t="shared" si="5"/>
        <v>○</v>
      </c>
      <c r="W7" s="51">
        <v>1</v>
      </c>
      <c r="X7" s="53">
        <f t="shared" si="6"/>
        <v>4</v>
      </c>
      <c r="Y7" s="53">
        <f t="shared" si="6"/>
        <v>2</v>
      </c>
      <c r="Z7" s="53">
        <f>COUNTIF($C7:$W7,Z$13)</f>
        <v>0</v>
      </c>
      <c r="AA7" s="53">
        <f t="shared" si="7"/>
        <v>12</v>
      </c>
      <c r="AB7" s="53">
        <f t="shared" si="8"/>
        <v>19</v>
      </c>
      <c r="AC7" s="53">
        <f t="shared" si="8"/>
        <v>25</v>
      </c>
      <c r="AD7" s="53">
        <f t="shared" si="9"/>
        <v>-6</v>
      </c>
      <c r="AE7" s="53">
        <f t="shared" ref="AE7:AE11" si="10">SUMPRODUCT(($AA$5:$AA$11*10^5+$AD$5:$AD$11&gt;AA7*10^5+AD7)*1)+1</f>
        <v>3</v>
      </c>
    </row>
    <row r="8" spans="2:42" ht="27.75" customHeight="1">
      <c r="B8" s="103" t="s">
        <v>96</v>
      </c>
      <c r="C8" s="52">
        <f>IF(N5="","",N5)</f>
        <v>0</v>
      </c>
      <c r="D8" s="52" t="str">
        <f>IF(C8="","",IF(C8=E8,"△",IF(C8&gt;E8,"○","●")))</f>
        <v>●</v>
      </c>
      <c r="E8" s="54">
        <f>IF(L5="","",L5)</f>
        <v>10</v>
      </c>
      <c r="F8" s="55">
        <f>IF(N6="","",N6)</f>
        <v>1</v>
      </c>
      <c r="G8" s="52" t="str">
        <f>IF(F8="","",IF(F8=H8,"△",IF(F8&gt;H8,"○","●")))</f>
        <v>△</v>
      </c>
      <c r="H8" s="54">
        <f>IF(L6="","",L6)</f>
        <v>1</v>
      </c>
      <c r="I8" s="55">
        <f>IF(N7="","",N7)</f>
        <v>1</v>
      </c>
      <c r="J8" s="52" t="str">
        <f>IF(I8="","",IF(I8=K8,"△",IF(I8&gt;K8,"○","●")))</f>
        <v>●</v>
      </c>
      <c r="K8" s="54">
        <f>IF(L7="","",L7)</f>
        <v>2</v>
      </c>
      <c r="L8" s="228"/>
      <c r="M8" s="229"/>
      <c r="N8" s="230"/>
      <c r="O8" s="48">
        <v>7</v>
      </c>
      <c r="P8" s="52" t="str">
        <f t="shared" si="3"/>
        <v>○</v>
      </c>
      <c r="Q8" s="51">
        <v>0</v>
      </c>
      <c r="R8" s="48">
        <v>6</v>
      </c>
      <c r="S8" s="52" t="str">
        <f t="shared" si="4"/>
        <v>○</v>
      </c>
      <c r="T8" s="51">
        <v>1</v>
      </c>
      <c r="U8" s="48">
        <v>3</v>
      </c>
      <c r="V8" s="52" t="str">
        <f t="shared" si="5"/>
        <v>○</v>
      </c>
      <c r="W8" s="51">
        <v>1</v>
      </c>
      <c r="X8" s="53">
        <f t="shared" si="6"/>
        <v>3</v>
      </c>
      <c r="Y8" s="53">
        <f t="shared" si="6"/>
        <v>2</v>
      </c>
      <c r="Z8" s="53">
        <f>COUNTIF($C8:$W8,Z$13)</f>
        <v>1</v>
      </c>
      <c r="AA8" s="53">
        <f t="shared" si="7"/>
        <v>10</v>
      </c>
      <c r="AB8" s="53">
        <f t="shared" si="8"/>
        <v>18</v>
      </c>
      <c r="AC8" s="53">
        <f t="shared" si="8"/>
        <v>15</v>
      </c>
      <c r="AD8" s="53">
        <f t="shared" si="9"/>
        <v>3</v>
      </c>
      <c r="AE8" s="53">
        <f t="shared" si="10"/>
        <v>4</v>
      </c>
    </row>
    <row r="9" spans="2:42" ht="27.75" customHeight="1">
      <c r="B9" s="103" t="s">
        <v>84</v>
      </c>
      <c r="C9" s="56">
        <f>IF(Q5="","",Q5)</f>
        <v>0</v>
      </c>
      <c r="D9" s="57" t="str">
        <f t="shared" ref="D9:D11" si="11">IF(C9="","",IF(C9=E9,"△",IF(C9&gt;E9,"○","●")))</f>
        <v>●</v>
      </c>
      <c r="E9" s="57">
        <f>IF(O5="","",O5)</f>
        <v>25</v>
      </c>
      <c r="F9" s="56">
        <f>IF(Q6="","",Q6)</f>
        <v>1</v>
      </c>
      <c r="G9" s="57" t="str">
        <f t="shared" ref="G9:G11" si="12">IF(F9="","",IF(F9=H9,"△",IF(F9&gt;H9,"○","●")))</f>
        <v>●</v>
      </c>
      <c r="H9" s="58">
        <f>IF(O6="","",O6)</f>
        <v>2</v>
      </c>
      <c r="I9" s="57">
        <f>IF(Q7="","",Q7)</f>
        <v>3</v>
      </c>
      <c r="J9" s="57" t="str">
        <f t="shared" ref="J9:J11" si="13">IF(I9="","",IF(I9=K9,"△",IF(I9&gt;K9,"○","●")))</f>
        <v>●</v>
      </c>
      <c r="K9" s="57">
        <f>IF(O7="","",O7)</f>
        <v>7</v>
      </c>
      <c r="L9" s="56">
        <f>IF(Q8="","",Q8)</f>
        <v>0</v>
      </c>
      <c r="M9" s="57" t="str">
        <f t="shared" ref="M9:M11" si="14">IF(L9="","",IF(L9=N9,"△",IF(L9&gt;N9,"○","●")))</f>
        <v>●</v>
      </c>
      <c r="N9" s="58">
        <f>IF(O8="","",O8)</f>
        <v>7</v>
      </c>
      <c r="O9" s="228"/>
      <c r="P9" s="229"/>
      <c r="Q9" s="230"/>
      <c r="R9" s="48">
        <v>4</v>
      </c>
      <c r="S9" s="52" t="str">
        <f t="shared" si="4"/>
        <v>○</v>
      </c>
      <c r="T9" s="51">
        <v>3</v>
      </c>
      <c r="U9" s="48">
        <v>3</v>
      </c>
      <c r="V9" s="52" t="str">
        <f t="shared" si="5"/>
        <v>△</v>
      </c>
      <c r="W9" s="51">
        <v>3</v>
      </c>
      <c r="X9" s="53">
        <f t="shared" si="6"/>
        <v>1</v>
      </c>
      <c r="Y9" s="53">
        <f t="shared" si="6"/>
        <v>4</v>
      </c>
      <c r="Z9" s="53">
        <f>COUNTIF($C9:$W9,Z$13)</f>
        <v>1</v>
      </c>
      <c r="AA9" s="53">
        <f t="shared" si="7"/>
        <v>4</v>
      </c>
      <c r="AB9" s="53">
        <f t="shared" si="8"/>
        <v>11</v>
      </c>
      <c r="AC9" s="53">
        <f t="shared" si="8"/>
        <v>47</v>
      </c>
      <c r="AD9" s="53">
        <f t="shared" si="9"/>
        <v>-36</v>
      </c>
      <c r="AE9" s="53">
        <f t="shared" si="10"/>
        <v>5</v>
      </c>
    </row>
    <row r="10" spans="2:42" ht="27.75" customHeight="1">
      <c r="B10" s="103" t="s">
        <v>86</v>
      </c>
      <c r="C10" s="56">
        <f>IF(T5="","",T5)</f>
        <v>2</v>
      </c>
      <c r="D10" s="57" t="str">
        <f t="shared" si="11"/>
        <v>●</v>
      </c>
      <c r="E10" s="57">
        <f>IF(R5="","",R5)</f>
        <v>18</v>
      </c>
      <c r="F10" s="56">
        <f>IF(T6="","",T6)</f>
        <v>0</v>
      </c>
      <c r="G10" s="57" t="str">
        <f t="shared" si="12"/>
        <v>●</v>
      </c>
      <c r="H10" s="58">
        <f>IF(R6="","",R6)</f>
        <v>2</v>
      </c>
      <c r="I10" s="57">
        <f>IF(T7="","",T7)</f>
        <v>1</v>
      </c>
      <c r="J10" s="57" t="str">
        <f t="shared" si="13"/>
        <v>●</v>
      </c>
      <c r="K10" s="57">
        <f>IF(R7="","",R7)</f>
        <v>5</v>
      </c>
      <c r="L10" s="56">
        <f>IF(T8="","",T8)</f>
        <v>1</v>
      </c>
      <c r="M10" s="57" t="str">
        <f t="shared" si="14"/>
        <v>●</v>
      </c>
      <c r="N10" s="58">
        <f>IF(R8="","",R8)</f>
        <v>6</v>
      </c>
      <c r="O10" s="59">
        <f>IF(T9="","",T9)</f>
        <v>3</v>
      </c>
      <c r="P10" s="60" t="str">
        <f t="shared" ref="P10:P11" si="15">IF(O10="","",IF(O10=Q10,"△",IF(O10&gt;Q10,"○","●")))</f>
        <v>●</v>
      </c>
      <c r="Q10" s="61">
        <f>IF(R9="","",R9)</f>
        <v>4</v>
      </c>
      <c r="R10" s="228"/>
      <c r="S10" s="229"/>
      <c r="T10" s="230"/>
      <c r="U10" s="48">
        <v>5</v>
      </c>
      <c r="V10" s="52" t="str">
        <f t="shared" si="5"/>
        <v>○</v>
      </c>
      <c r="W10" s="51">
        <v>1</v>
      </c>
      <c r="X10" s="53">
        <f t="shared" si="6"/>
        <v>1</v>
      </c>
      <c r="Y10" s="53">
        <f t="shared" si="6"/>
        <v>5</v>
      </c>
      <c r="Z10" s="53">
        <f>COUNTIF($C10:$W10,Z$13)</f>
        <v>0</v>
      </c>
      <c r="AA10" s="53">
        <f t="shared" si="7"/>
        <v>3</v>
      </c>
      <c r="AB10" s="53">
        <f t="shared" si="8"/>
        <v>12</v>
      </c>
      <c r="AC10" s="53">
        <f t="shared" si="8"/>
        <v>36</v>
      </c>
      <c r="AD10" s="53">
        <f t="shared" si="9"/>
        <v>-24</v>
      </c>
      <c r="AE10" s="53">
        <f t="shared" si="10"/>
        <v>6</v>
      </c>
    </row>
    <row r="11" spans="2:42" ht="27.75" customHeight="1">
      <c r="B11" s="103" t="s">
        <v>82</v>
      </c>
      <c r="C11" s="56">
        <f>IF(W5="","",W5)</f>
        <v>0</v>
      </c>
      <c r="D11" s="57" t="str">
        <f t="shared" si="11"/>
        <v>●</v>
      </c>
      <c r="E11" s="57">
        <f>IF(U5="","",U5)</f>
        <v>19</v>
      </c>
      <c r="F11" s="56">
        <f>IF(W6="","",W6)</f>
        <v>0</v>
      </c>
      <c r="G11" s="57" t="str">
        <f t="shared" si="12"/>
        <v>●</v>
      </c>
      <c r="H11" s="58">
        <f>IF(U6="","",U6)</f>
        <v>2</v>
      </c>
      <c r="I11" s="57">
        <f>IF(W7="","",W7)</f>
        <v>1</v>
      </c>
      <c r="J11" s="57" t="str">
        <f t="shared" si="13"/>
        <v>●</v>
      </c>
      <c r="K11" s="57">
        <f>IF(U7="","",U7)</f>
        <v>5</v>
      </c>
      <c r="L11" s="56">
        <f>IF(W8="","",W8)</f>
        <v>1</v>
      </c>
      <c r="M11" s="57" t="str">
        <f t="shared" si="14"/>
        <v>●</v>
      </c>
      <c r="N11" s="58">
        <f>IF(U8="","",U8)</f>
        <v>3</v>
      </c>
      <c r="O11" s="56">
        <f>IF(W9="","",W9)</f>
        <v>3</v>
      </c>
      <c r="P11" s="57" t="str">
        <f t="shared" si="15"/>
        <v>△</v>
      </c>
      <c r="Q11" s="58">
        <f>IF(U9="","",U9)</f>
        <v>3</v>
      </c>
      <c r="R11" s="56">
        <f>IF(W10="","",W10)</f>
        <v>1</v>
      </c>
      <c r="S11" s="57" t="str">
        <f t="shared" ref="S11" si="16">IF(R11="","",IF(R11=T11,"△",IF(R11&gt;T11,"○","●")))</f>
        <v>●</v>
      </c>
      <c r="T11" s="62">
        <f>IF(U10="","",U10)</f>
        <v>5</v>
      </c>
      <c r="U11" s="228"/>
      <c r="V11" s="229"/>
      <c r="W11" s="230"/>
      <c r="X11" s="53">
        <f t="shared" si="6"/>
        <v>0</v>
      </c>
      <c r="Y11" s="53">
        <f t="shared" si="6"/>
        <v>5</v>
      </c>
      <c r="Z11" s="53">
        <f t="shared" si="6"/>
        <v>1</v>
      </c>
      <c r="AA11" s="53">
        <f t="shared" si="7"/>
        <v>1</v>
      </c>
      <c r="AB11" s="53">
        <f t="shared" si="8"/>
        <v>6</v>
      </c>
      <c r="AC11" s="53">
        <f t="shared" si="8"/>
        <v>37</v>
      </c>
      <c r="AD11" s="53">
        <f t="shared" si="9"/>
        <v>-31</v>
      </c>
      <c r="AE11" s="53">
        <f t="shared" si="10"/>
        <v>7</v>
      </c>
      <c r="AF11" s="84"/>
      <c r="AG11" s="81"/>
      <c r="AH11" s="81"/>
    </row>
    <row r="12" spans="2:42" ht="27.75" customHeight="1">
      <c r="B12" s="86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  <c r="U12" s="89"/>
      <c r="V12" s="89"/>
      <c r="W12" s="87"/>
      <c r="X12" s="90"/>
      <c r="Y12" s="90"/>
      <c r="Z12" s="90"/>
      <c r="AA12" s="87"/>
      <c r="AB12" s="87"/>
      <c r="AC12" s="87"/>
      <c r="AD12" s="87"/>
      <c r="AE12" s="87"/>
      <c r="AF12" s="91"/>
      <c r="AG12" s="91"/>
      <c r="AH12" s="91"/>
    </row>
    <row r="13" spans="2:42" ht="11.25" customHeight="1">
      <c r="B13" s="66"/>
      <c r="C13" s="67" t="s">
        <v>49</v>
      </c>
      <c r="D13" s="68"/>
      <c r="E13" s="68" t="s">
        <v>50</v>
      </c>
      <c r="F13" s="68" t="s">
        <v>49</v>
      </c>
      <c r="G13" s="68"/>
      <c r="H13" s="68" t="s">
        <v>50</v>
      </c>
      <c r="I13" s="68" t="s">
        <v>49</v>
      </c>
      <c r="J13" s="68"/>
      <c r="K13" s="68" t="s">
        <v>50</v>
      </c>
      <c r="L13" s="68" t="s">
        <v>49</v>
      </c>
      <c r="M13" s="68"/>
      <c r="N13" s="68" t="s">
        <v>50</v>
      </c>
      <c r="O13" s="68" t="s">
        <v>49</v>
      </c>
      <c r="P13" s="68"/>
      <c r="Q13" s="68" t="s">
        <v>50</v>
      </c>
      <c r="R13" s="68" t="s">
        <v>49</v>
      </c>
      <c r="S13" s="68"/>
      <c r="T13" s="68" t="s">
        <v>50</v>
      </c>
      <c r="U13" s="68" t="s">
        <v>49</v>
      </c>
      <c r="V13" s="68"/>
      <c r="W13" s="68" t="s">
        <v>50</v>
      </c>
      <c r="X13" s="69" t="s">
        <v>51</v>
      </c>
      <c r="Y13" s="69" t="s">
        <v>102</v>
      </c>
      <c r="Z13" s="69" t="s">
        <v>103</v>
      </c>
      <c r="AA13" s="69"/>
      <c r="AB13" s="69"/>
      <c r="AC13" s="69"/>
      <c r="AD13" s="70"/>
      <c r="AE13" s="70"/>
      <c r="AF13" s="95"/>
      <c r="AG13" s="95"/>
      <c r="AH13" s="95"/>
    </row>
    <row r="14" spans="2:42" ht="11.25" customHeight="1">
      <c r="B14" s="45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3"/>
      <c r="AB14" s="73"/>
      <c r="AC14" s="73"/>
      <c r="AD14" s="45"/>
      <c r="AE14" s="45"/>
      <c r="AF14" s="45"/>
      <c r="AG14" s="45"/>
      <c r="AH14" s="45"/>
      <c r="AN14" s="240"/>
      <c r="AO14" s="240"/>
      <c r="AP14" s="240"/>
    </row>
    <row r="15" spans="2:42" ht="11.25" customHeight="1">
      <c r="B15" s="45"/>
      <c r="C15" s="45"/>
      <c r="D15" s="45"/>
      <c r="E15" s="45"/>
      <c r="F15" s="45"/>
      <c r="G15" s="45"/>
      <c r="H15" s="45"/>
      <c r="I15" s="45"/>
      <c r="J15" s="45"/>
      <c r="K15" s="46" t="str">
        <f>IF(COUNT(J15,L15)&lt;2,"",TEXT(J15-L15,"○;●;△"))</f>
        <v/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235" t="s">
        <v>54</v>
      </c>
      <c r="AA15" s="236"/>
      <c r="AB15" s="236"/>
      <c r="AC15" s="236"/>
      <c r="AD15" s="236"/>
      <c r="AE15" s="236"/>
    </row>
    <row r="16" spans="2:42" ht="27.75" customHeight="1">
      <c r="B16" s="47" t="s">
        <v>104</v>
      </c>
      <c r="C16" s="237" t="str">
        <f>B17</f>
        <v>サン・スポ</v>
      </c>
      <c r="D16" s="238"/>
      <c r="E16" s="238"/>
      <c r="F16" s="238" t="str">
        <f>B18</f>
        <v>ジュニJ 1</v>
      </c>
      <c r="G16" s="239"/>
      <c r="H16" s="238"/>
      <c r="I16" s="238" t="str">
        <f>B19</f>
        <v>アヴェンダU11</v>
      </c>
      <c r="J16" s="238"/>
      <c r="K16" s="238"/>
      <c r="L16" s="238" t="str">
        <f>B20</f>
        <v>港</v>
      </c>
      <c r="M16" s="238"/>
      <c r="N16" s="231"/>
      <c r="O16" s="231" t="str">
        <f>B21</f>
        <v>スクールホワイト</v>
      </c>
      <c r="P16" s="232"/>
      <c r="Q16" s="233"/>
      <c r="R16" s="231" t="str">
        <f>B22</f>
        <v>ノース　ブルー</v>
      </c>
      <c r="S16" s="232"/>
      <c r="T16" s="233"/>
      <c r="U16" s="231" t="str">
        <f>B23</f>
        <v>せ　た　な</v>
      </c>
      <c r="V16" s="232"/>
      <c r="W16" s="233"/>
      <c r="X16" s="106" t="s">
        <v>42</v>
      </c>
      <c r="Y16" s="102" t="s">
        <v>43</v>
      </c>
      <c r="Z16" s="102" t="s">
        <v>44</v>
      </c>
      <c r="AA16" s="103" t="s">
        <v>45</v>
      </c>
      <c r="AB16" s="103" t="s">
        <v>46</v>
      </c>
      <c r="AC16" s="103" t="s">
        <v>47</v>
      </c>
      <c r="AD16" s="103" t="s">
        <v>56</v>
      </c>
      <c r="AE16" s="103" t="s">
        <v>48</v>
      </c>
    </row>
    <row r="17" spans="2:34" ht="27.75" customHeight="1">
      <c r="B17" s="27" t="s">
        <v>72</v>
      </c>
      <c r="C17" s="228"/>
      <c r="D17" s="229"/>
      <c r="E17" s="230"/>
      <c r="F17" s="48">
        <v>2</v>
      </c>
      <c r="G17" s="49" t="str">
        <f t="shared" ref="G17" si="17">IF(F17="","",IF(F17=H17,"△",IF(F17&gt;H17,"○","●")))</f>
        <v>○</v>
      </c>
      <c r="H17" s="50">
        <v>1</v>
      </c>
      <c r="I17" s="48">
        <v>2</v>
      </c>
      <c r="J17" s="49" t="str">
        <f t="shared" ref="J17:J18" si="18">IF(I17="","",IF(I17=K17,"△",IF(I17&gt;K17,"○","●")))</f>
        <v>○</v>
      </c>
      <c r="K17" s="50">
        <v>1</v>
      </c>
      <c r="L17" s="48">
        <v>5</v>
      </c>
      <c r="M17" s="49" t="str">
        <f t="shared" ref="M17:M19" si="19">IF(L17="","",IF(L17=N17,"△",IF(L17&gt;N17,"○","●")))</f>
        <v>○</v>
      </c>
      <c r="N17" s="51">
        <v>0</v>
      </c>
      <c r="O17" s="48">
        <v>2</v>
      </c>
      <c r="P17" s="52" t="str">
        <f t="shared" ref="P17:P20" si="20">IF(O17="","",IF(O17=Q17,"△",IF(O17&gt;Q17,"○","●")))</f>
        <v>○</v>
      </c>
      <c r="Q17" s="51">
        <v>0</v>
      </c>
      <c r="R17" s="48">
        <v>2</v>
      </c>
      <c r="S17" s="52" t="str">
        <f t="shared" ref="S17:S21" si="21">IF(R17="","",IF(R17=T17,"△",IF(R17&gt;T17,"○","●")))</f>
        <v>○</v>
      </c>
      <c r="T17" s="51">
        <v>0</v>
      </c>
      <c r="U17" s="48">
        <v>23</v>
      </c>
      <c r="V17" s="52" t="str">
        <f t="shared" ref="V17:V22" si="22">IF(U17="","",IF(U17=W17,"△",IF(U17&gt;W17,"○","●")))</f>
        <v>○</v>
      </c>
      <c r="W17" s="51">
        <v>0</v>
      </c>
      <c r="X17" s="53">
        <f>COUNTIF($C17:$W17,X$25)</f>
        <v>6</v>
      </c>
      <c r="Y17" s="53">
        <f>COUNTIF($C17:$W17,Y$25)</f>
        <v>0</v>
      </c>
      <c r="Z17" s="53">
        <f>COUNTIF($C17:$W17,Z$25)</f>
        <v>0</v>
      </c>
      <c r="AA17" s="53">
        <f>X17*3+Z17</f>
        <v>18</v>
      </c>
      <c r="AB17" s="53">
        <f>SUMIF($C$25:$W$25,AB$16,$C17:$W17)</f>
        <v>36</v>
      </c>
      <c r="AC17" s="53">
        <f>SUMIF($C$25:$W$25,AC$16,$C17:$W17)</f>
        <v>2</v>
      </c>
      <c r="AD17" s="53">
        <f>IFERROR(AB17-AC17,"")</f>
        <v>34</v>
      </c>
      <c r="AE17" s="211">
        <f>SUMPRODUCT(($AA$17:$AA$23*10^5+$AD$17:$AD$23&gt;AA17*10^5+AD17)*1)+1</f>
        <v>1</v>
      </c>
    </row>
    <row r="18" spans="2:34" ht="27.75" customHeight="1">
      <c r="B18" s="103" t="s">
        <v>73</v>
      </c>
      <c r="C18" s="52">
        <f>IF(H17="","",H17)</f>
        <v>1</v>
      </c>
      <c r="D18" s="52" t="str">
        <f>IF(C18="","",IF(C18=E18,"△",IF(C18&gt;E18,"○","●")))</f>
        <v>●</v>
      </c>
      <c r="E18" s="54">
        <f>IF(F17="","",F17)</f>
        <v>2</v>
      </c>
      <c r="F18" s="228"/>
      <c r="G18" s="229"/>
      <c r="H18" s="230"/>
      <c r="I18" s="48">
        <v>2</v>
      </c>
      <c r="J18" s="49" t="str">
        <f t="shared" si="18"/>
        <v>○</v>
      </c>
      <c r="K18" s="50">
        <v>0</v>
      </c>
      <c r="L18" s="48">
        <v>3</v>
      </c>
      <c r="M18" s="49" t="str">
        <f t="shared" si="19"/>
        <v>○</v>
      </c>
      <c r="N18" s="51">
        <v>0</v>
      </c>
      <c r="O18" s="48">
        <v>6</v>
      </c>
      <c r="P18" s="52" t="str">
        <f t="shared" si="20"/>
        <v>○</v>
      </c>
      <c r="Q18" s="51">
        <v>1</v>
      </c>
      <c r="R18" s="48">
        <v>8</v>
      </c>
      <c r="S18" s="52" t="str">
        <f t="shared" si="21"/>
        <v>○</v>
      </c>
      <c r="T18" s="51">
        <v>0</v>
      </c>
      <c r="U18" s="48">
        <v>12</v>
      </c>
      <c r="V18" s="52" t="str">
        <f t="shared" si="22"/>
        <v>○</v>
      </c>
      <c r="W18" s="51">
        <v>0</v>
      </c>
      <c r="X18" s="53">
        <f>COUNTIF($C18:$W18,X$25)</f>
        <v>5</v>
      </c>
      <c r="Y18" s="53">
        <f t="shared" ref="X18:Z23" si="23">COUNTIF($C18:$W18,Y$25)</f>
        <v>1</v>
      </c>
      <c r="Z18" s="53">
        <f t="shared" si="23"/>
        <v>0</v>
      </c>
      <c r="AA18" s="53">
        <f t="shared" ref="AA18:AA23" si="24">X18*3+Z18</f>
        <v>15</v>
      </c>
      <c r="AB18" s="53">
        <f t="shared" ref="AB18:AC23" si="25">SUMIF($C$25:$W$25,AB$16,$C18:$W18)</f>
        <v>32</v>
      </c>
      <c r="AC18" s="53">
        <f t="shared" si="25"/>
        <v>3</v>
      </c>
      <c r="AD18" s="53">
        <f t="shared" ref="AD18:AD23" si="26">IFERROR(AB18-AC18,"")</f>
        <v>29</v>
      </c>
      <c r="AE18" s="211">
        <f t="shared" ref="AE18:AE23" si="27">SUMPRODUCT(($AA$17:$AA$23*10^5+$AD$17:$AD$23&gt;AA18*10^5+AD18)*1)+1</f>
        <v>2</v>
      </c>
    </row>
    <row r="19" spans="2:34" ht="27.75" customHeight="1">
      <c r="B19" s="103" t="s">
        <v>76</v>
      </c>
      <c r="C19" s="52">
        <f>IF(K17="","",K17)</f>
        <v>1</v>
      </c>
      <c r="D19" s="52" t="str">
        <f>IF(C19="","",IF(C19=E19,"△",IF(C19&gt;E19,"○","●")))</f>
        <v>●</v>
      </c>
      <c r="E19" s="54">
        <f>IF(I17="","",I17)</f>
        <v>2</v>
      </c>
      <c r="F19" s="55">
        <f>IF(K18="","",K18)</f>
        <v>0</v>
      </c>
      <c r="G19" s="52" t="str">
        <f>IF(F19="","",IF(F19=H19,"△",IF(F19&gt;H19,"○","●")))</f>
        <v>●</v>
      </c>
      <c r="H19" s="54">
        <f>IF(I18="","",I18)</f>
        <v>2</v>
      </c>
      <c r="I19" s="228"/>
      <c r="J19" s="229"/>
      <c r="K19" s="230"/>
      <c r="L19" s="48">
        <v>9</v>
      </c>
      <c r="M19" s="49" t="str">
        <f t="shared" si="19"/>
        <v>○</v>
      </c>
      <c r="N19" s="51">
        <v>0</v>
      </c>
      <c r="O19" s="48">
        <v>0</v>
      </c>
      <c r="P19" s="52" t="str">
        <f t="shared" si="20"/>
        <v>●</v>
      </c>
      <c r="Q19" s="51">
        <v>1</v>
      </c>
      <c r="R19" s="48">
        <v>6</v>
      </c>
      <c r="S19" s="52" t="str">
        <f t="shared" si="21"/>
        <v>○</v>
      </c>
      <c r="T19" s="51">
        <v>0</v>
      </c>
      <c r="U19" s="48">
        <v>8</v>
      </c>
      <c r="V19" s="52" t="str">
        <f t="shared" si="22"/>
        <v>○</v>
      </c>
      <c r="W19" s="51">
        <v>0</v>
      </c>
      <c r="X19" s="53">
        <f t="shared" si="23"/>
        <v>3</v>
      </c>
      <c r="Y19" s="53">
        <f t="shared" si="23"/>
        <v>3</v>
      </c>
      <c r="Z19" s="53">
        <f t="shared" si="23"/>
        <v>0</v>
      </c>
      <c r="AA19" s="53">
        <f t="shared" si="24"/>
        <v>9</v>
      </c>
      <c r="AB19" s="53">
        <f t="shared" si="25"/>
        <v>24</v>
      </c>
      <c r="AC19" s="53">
        <f t="shared" si="25"/>
        <v>5</v>
      </c>
      <c r="AD19" s="53">
        <f t="shared" si="26"/>
        <v>19</v>
      </c>
      <c r="AE19" s="211">
        <f t="shared" si="27"/>
        <v>3</v>
      </c>
    </row>
    <row r="20" spans="2:34" ht="27.75" customHeight="1">
      <c r="B20" s="103" t="s">
        <v>23</v>
      </c>
      <c r="C20" s="52">
        <f>IF(N17="","",N17)</f>
        <v>0</v>
      </c>
      <c r="D20" s="52" t="str">
        <f>IF(C20="","",IF(C20=E20,"△",IF(C20&gt;E20,"○","●")))</f>
        <v>●</v>
      </c>
      <c r="E20" s="54">
        <f>IF(L17="","",L17)</f>
        <v>5</v>
      </c>
      <c r="F20" s="55">
        <f>IF(N18="","",N18)</f>
        <v>0</v>
      </c>
      <c r="G20" s="52" t="str">
        <f>IF(F20="","",IF(F20=H20,"△",IF(F20&gt;H20,"○","●")))</f>
        <v>●</v>
      </c>
      <c r="H20" s="54">
        <f>IF(L18="","",L18)</f>
        <v>3</v>
      </c>
      <c r="I20" s="55">
        <f>IF(N19="","",N19)</f>
        <v>0</v>
      </c>
      <c r="J20" s="52" t="str">
        <f>IF(I20="","",IF(I20=K20,"△",IF(I20&gt;K20,"○","●")))</f>
        <v>●</v>
      </c>
      <c r="K20" s="54">
        <f>IF(L19="","",L19)</f>
        <v>9</v>
      </c>
      <c r="L20" s="228"/>
      <c r="M20" s="229"/>
      <c r="N20" s="230"/>
      <c r="O20" s="48">
        <v>4</v>
      </c>
      <c r="P20" s="52" t="str">
        <f t="shared" si="20"/>
        <v>○</v>
      </c>
      <c r="Q20" s="51">
        <v>0</v>
      </c>
      <c r="R20" s="48">
        <v>6</v>
      </c>
      <c r="S20" s="52" t="str">
        <f t="shared" si="21"/>
        <v>○</v>
      </c>
      <c r="T20" s="51">
        <v>1</v>
      </c>
      <c r="U20" s="48">
        <v>11</v>
      </c>
      <c r="V20" s="52" t="str">
        <f t="shared" si="22"/>
        <v>○</v>
      </c>
      <c r="W20" s="51">
        <v>0</v>
      </c>
      <c r="X20" s="53">
        <f t="shared" si="23"/>
        <v>3</v>
      </c>
      <c r="Y20" s="53">
        <f t="shared" si="23"/>
        <v>3</v>
      </c>
      <c r="Z20" s="53">
        <f t="shared" si="23"/>
        <v>0</v>
      </c>
      <c r="AA20" s="53">
        <f t="shared" si="24"/>
        <v>9</v>
      </c>
      <c r="AB20" s="53">
        <f>SUMIF($C$25:$W$25,AB$16,$C20:$W20)</f>
        <v>21</v>
      </c>
      <c r="AC20" s="53">
        <f t="shared" si="25"/>
        <v>18</v>
      </c>
      <c r="AD20" s="53">
        <f t="shared" si="26"/>
        <v>3</v>
      </c>
      <c r="AE20" s="211">
        <f t="shared" si="27"/>
        <v>4</v>
      </c>
    </row>
    <row r="21" spans="2:34" ht="27.75" customHeight="1">
      <c r="B21" s="103" t="s">
        <v>74</v>
      </c>
      <c r="C21" s="56">
        <f>IF(Q17="","",Q17)</f>
        <v>0</v>
      </c>
      <c r="D21" s="57" t="str">
        <f t="shared" ref="D21:D23" si="28">IF(C21="","",IF(C21=E21,"△",IF(C21&gt;E21,"○","●")))</f>
        <v>●</v>
      </c>
      <c r="E21" s="57">
        <f>IF(O17="","",O17)</f>
        <v>2</v>
      </c>
      <c r="F21" s="56">
        <f>IF(Q18="","",Q18)</f>
        <v>1</v>
      </c>
      <c r="G21" s="57" t="str">
        <f t="shared" ref="G21:G23" si="29">IF(F21="","",IF(F21=H21,"△",IF(F21&gt;H21,"○","●")))</f>
        <v>●</v>
      </c>
      <c r="H21" s="58">
        <f>IF(O18="","",O18)</f>
        <v>6</v>
      </c>
      <c r="I21" s="57">
        <f>IF(Q19="","",Q19)</f>
        <v>1</v>
      </c>
      <c r="J21" s="57" t="str">
        <f t="shared" ref="J21:J23" si="30">IF(I21="","",IF(I21=K21,"△",IF(I21&gt;K21,"○","●")))</f>
        <v>○</v>
      </c>
      <c r="K21" s="57">
        <f>IF(O19="","",O19)</f>
        <v>0</v>
      </c>
      <c r="L21" s="56">
        <f>IF(Q20="","",Q20)</f>
        <v>0</v>
      </c>
      <c r="M21" s="57" t="str">
        <f t="shared" ref="M21:M23" si="31">IF(L21="","",IF(L21=N21,"△",IF(L21&gt;N21,"○","●")))</f>
        <v>●</v>
      </c>
      <c r="N21" s="58">
        <f>IF(O20="","",O20)</f>
        <v>4</v>
      </c>
      <c r="O21" s="228"/>
      <c r="P21" s="229"/>
      <c r="Q21" s="230"/>
      <c r="R21" s="48">
        <v>2</v>
      </c>
      <c r="S21" s="52" t="str">
        <f t="shared" si="21"/>
        <v>○</v>
      </c>
      <c r="T21" s="51">
        <v>0</v>
      </c>
      <c r="U21" s="48">
        <v>8</v>
      </c>
      <c r="V21" s="52" t="str">
        <f t="shared" si="22"/>
        <v>○</v>
      </c>
      <c r="W21" s="51">
        <v>0</v>
      </c>
      <c r="X21" s="53">
        <f t="shared" si="23"/>
        <v>3</v>
      </c>
      <c r="Y21" s="53">
        <f t="shared" si="23"/>
        <v>3</v>
      </c>
      <c r="Z21" s="53">
        <f t="shared" si="23"/>
        <v>0</v>
      </c>
      <c r="AA21" s="53">
        <f t="shared" si="24"/>
        <v>9</v>
      </c>
      <c r="AB21" s="53">
        <f t="shared" si="25"/>
        <v>12</v>
      </c>
      <c r="AC21" s="53">
        <f t="shared" si="25"/>
        <v>12</v>
      </c>
      <c r="AD21" s="53">
        <f t="shared" si="26"/>
        <v>0</v>
      </c>
      <c r="AE21" s="211">
        <f t="shared" si="27"/>
        <v>5</v>
      </c>
    </row>
    <row r="22" spans="2:34" ht="27.75" customHeight="1">
      <c r="B22" s="103" t="s">
        <v>75</v>
      </c>
      <c r="C22" s="56">
        <f>IF(T17="","",T17)</f>
        <v>0</v>
      </c>
      <c r="D22" s="57" t="str">
        <f t="shared" si="28"/>
        <v>●</v>
      </c>
      <c r="E22" s="57">
        <f>IF(R17="","",R17)</f>
        <v>2</v>
      </c>
      <c r="F22" s="56">
        <f>IF(T18="","",T18)</f>
        <v>0</v>
      </c>
      <c r="G22" s="57" t="str">
        <f t="shared" si="29"/>
        <v>●</v>
      </c>
      <c r="H22" s="58">
        <f>IF(R18="","",R18)</f>
        <v>8</v>
      </c>
      <c r="I22" s="57">
        <f>IF(T19="","",T19)</f>
        <v>0</v>
      </c>
      <c r="J22" s="57" t="str">
        <f t="shared" si="30"/>
        <v>●</v>
      </c>
      <c r="K22" s="57">
        <f>IF(R19="","",R19)</f>
        <v>6</v>
      </c>
      <c r="L22" s="56">
        <f>IF(T20="","",T20)</f>
        <v>1</v>
      </c>
      <c r="M22" s="57" t="str">
        <f t="shared" si="31"/>
        <v>●</v>
      </c>
      <c r="N22" s="58">
        <f>IF(R20="","",R20)</f>
        <v>6</v>
      </c>
      <c r="O22" s="59">
        <f>IF(T21="","",T21)</f>
        <v>0</v>
      </c>
      <c r="P22" s="60" t="str">
        <f t="shared" ref="P22:P23" si="32">IF(O22="","",IF(O22=Q22,"△",IF(O22&gt;Q22,"○","●")))</f>
        <v>●</v>
      </c>
      <c r="Q22" s="61">
        <f>IF(R21="","",R21)</f>
        <v>2</v>
      </c>
      <c r="R22" s="228"/>
      <c r="S22" s="229"/>
      <c r="T22" s="230"/>
      <c r="U22" s="48">
        <v>3</v>
      </c>
      <c r="V22" s="52" t="str">
        <f t="shared" si="22"/>
        <v>○</v>
      </c>
      <c r="W22" s="51">
        <v>1</v>
      </c>
      <c r="X22" s="53">
        <f t="shared" si="23"/>
        <v>1</v>
      </c>
      <c r="Y22" s="53">
        <f t="shared" si="23"/>
        <v>5</v>
      </c>
      <c r="Z22" s="53">
        <f t="shared" si="23"/>
        <v>0</v>
      </c>
      <c r="AA22" s="53">
        <f t="shared" si="24"/>
        <v>3</v>
      </c>
      <c r="AB22" s="53">
        <f t="shared" si="25"/>
        <v>4</v>
      </c>
      <c r="AC22" s="53">
        <f t="shared" si="25"/>
        <v>25</v>
      </c>
      <c r="AD22" s="53">
        <f t="shared" si="26"/>
        <v>-21</v>
      </c>
      <c r="AE22" s="211">
        <f t="shared" si="27"/>
        <v>6</v>
      </c>
    </row>
    <row r="23" spans="2:34" ht="27.75" customHeight="1">
      <c r="B23" s="103" t="s">
        <v>87</v>
      </c>
      <c r="C23" s="56">
        <f>IF(W17="","",W17)</f>
        <v>0</v>
      </c>
      <c r="D23" s="57" t="str">
        <f t="shared" si="28"/>
        <v>●</v>
      </c>
      <c r="E23" s="57">
        <f>IF(U17="","",U17)</f>
        <v>23</v>
      </c>
      <c r="F23" s="56">
        <f>IF(W18="","",W18)</f>
        <v>0</v>
      </c>
      <c r="G23" s="57" t="str">
        <f t="shared" si="29"/>
        <v>●</v>
      </c>
      <c r="H23" s="58">
        <f>IF(U18="","",U18)</f>
        <v>12</v>
      </c>
      <c r="I23" s="57">
        <f>IF(W19="","",W19)</f>
        <v>0</v>
      </c>
      <c r="J23" s="57" t="str">
        <f t="shared" si="30"/>
        <v>●</v>
      </c>
      <c r="K23" s="57">
        <f>IF(U19="","",U19)</f>
        <v>8</v>
      </c>
      <c r="L23" s="56">
        <f>IF(W20="","",W20)</f>
        <v>0</v>
      </c>
      <c r="M23" s="57" t="str">
        <f t="shared" si="31"/>
        <v>●</v>
      </c>
      <c r="N23" s="58">
        <f>IF(U20="","",U20)</f>
        <v>11</v>
      </c>
      <c r="O23" s="56">
        <f>IF(W21="","",W21)</f>
        <v>0</v>
      </c>
      <c r="P23" s="57" t="str">
        <f t="shared" si="32"/>
        <v>●</v>
      </c>
      <c r="Q23" s="58">
        <f>IF(U21="","",U21)</f>
        <v>8</v>
      </c>
      <c r="R23" s="56">
        <f>IF(W22="","",W22)</f>
        <v>1</v>
      </c>
      <c r="S23" s="57" t="str">
        <f t="shared" ref="S23" si="33">IF(R23="","",IF(R23=T23,"△",IF(R23&gt;T23,"○","●")))</f>
        <v>●</v>
      </c>
      <c r="T23" s="62">
        <f>IF(U22="","",U22)</f>
        <v>3</v>
      </c>
      <c r="U23" s="228"/>
      <c r="V23" s="229"/>
      <c r="W23" s="230"/>
      <c r="X23" s="53">
        <f t="shared" si="23"/>
        <v>0</v>
      </c>
      <c r="Y23" s="53">
        <f t="shared" si="23"/>
        <v>6</v>
      </c>
      <c r="Z23" s="53">
        <f t="shared" si="23"/>
        <v>0</v>
      </c>
      <c r="AA23" s="53">
        <f t="shared" si="24"/>
        <v>0</v>
      </c>
      <c r="AB23" s="53">
        <f t="shared" si="25"/>
        <v>1</v>
      </c>
      <c r="AC23" s="53">
        <f t="shared" si="25"/>
        <v>65</v>
      </c>
      <c r="AD23" s="53">
        <f t="shared" si="26"/>
        <v>-64</v>
      </c>
      <c r="AE23" s="53">
        <f t="shared" si="27"/>
        <v>7</v>
      </c>
      <c r="AF23" s="84"/>
      <c r="AG23" s="81"/>
      <c r="AH23" s="81"/>
    </row>
    <row r="24" spans="2:34" ht="27.75" customHeight="1"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9"/>
      <c r="V24" s="89"/>
      <c r="W24" s="87"/>
      <c r="X24" s="234"/>
      <c r="Y24" s="234"/>
      <c r="Z24" s="234"/>
      <c r="AA24" s="87"/>
      <c r="AB24" s="87"/>
      <c r="AC24" s="87"/>
      <c r="AD24" s="87"/>
      <c r="AE24" s="87"/>
      <c r="AF24" s="83"/>
      <c r="AG24" s="83"/>
      <c r="AH24" s="83"/>
    </row>
    <row r="25" spans="2:34" ht="11.25" customHeight="1">
      <c r="B25" s="66"/>
      <c r="C25" s="67" t="s">
        <v>49</v>
      </c>
      <c r="D25" s="68"/>
      <c r="E25" s="68" t="s">
        <v>50</v>
      </c>
      <c r="F25" s="68" t="s">
        <v>49</v>
      </c>
      <c r="G25" s="68"/>
      <c r="H25" s="68" t="s">
        <v>50</v>
      </c>
      <c r="I25" s="68" t="s">
        <v>49</v>
      </c>
      <c r="J25" s="68"/>
      <c r="K25" s="68" t="s">
        <v>50</v>
      </c>
      <c r="L25" s="68" t="s">
        <v>49</v>
      </c>
      <c r="M25" s="68"/>
      <c r="N25" s="68" t="s">
        <v>50</v>
      </c>
      <c r="O25" s="68" t="s">
        <v>49</v>
      </c>
      <c r="P25" s="68"/>
      <c r="Q25" s="68" t="s">
        <v>50</v>
      </c>
      <c r="R25" s="68" t="s">
        <v>49</v>
      </c>
      <c r="S25" s="68"/>
      <c r="T25" s="68" t="s">
        <v>50</v>
      </c>
      <c r="U25" s="68" t="s">
        <v>49</v>
      </c>
      <c r="V25" s="68"/>
      <c r="W25" s="68" t="s">
        <v>50</v>
      </c>
      <c r="X25" s="69" t="s">
        <v>51</v>
      </c>
      <c r="Y25" s="69" t="s">
        <v>52</v>
      </c>
      <c r="Z25" s="69" t="s">
        <v>53</v>
      </c>
      <c r="AA25" s="69"/>
      <c r="AB25" s="69"/>
      <c r="AC25" s="94"/>
      <c r="AD25" s="92"/>
      <c r="AE25" s="92"/>
      <c r="AF25" s="45"/>
      <c r="AG25" s="45"/>
      <c r="AH25" s="45"/>
    </row>
    <row r="26" spans="2:34" ht="11.25" customHeight="1">
      <c r="B26" s="92"/>
      <c r="C26" s="96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4"/>
      <c r="AB26" s="94"/>
      <c r="AC26" s="94"/>
      <c r="AD26" s="92"/>
      <c r="AE26" s="92"/>
      <c r="AF26" s="45"/>
      <c r="AG26" s="45"/>
      <c r="AH26" s="45"/>
    </row>
    <row r="27" spans="2:34" ht="11.25" customHeight="1">
      <c r="B27" s="45"/>
      <c r="C27" s="45"/>
      <c r="D27" s="45"/>
      <c r="E27" s="45"/>
      <c r="F27" s="45"/>
      <c r="G27" s="45"/>
      <c r="H27" s="45"/>
      <c r="I27" s="45"/>
      <c r="J27" s="45"/>
      <c r="K27" s="46" t="str">
        <f>IF(COUNT(J27,L27)&lt;2,"",TEXT(J27-L27,"○;●;△"))</f>
        <v/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235" t="s">
        <v>54</v>
      </c>
      <c r="AA27" s="236"/>
      <c r="AB27" s="236"/>
      <c r="AC27" s="236"/>
      <c r="AD27" s="236"/>
      <c r="AE27" s="236"/>
    </row>
    <row r="28" spans="2:34" ht="27.75" customHeight="1">
      <c r="B28" s="47" t="s">
        <v>9</v>
      </c>
      <c r="C28" s="237" t="str">
        <f>B29</f>
        <v>ノース　ホワイト</v>
      </c>
      <c r="D28" s="238"/>
      <c r="E28" s="238"/>
      <c r="F28" s="238" t="str">
        <f>B30</f>
        <v>フロンティア</v>
      </c>
      <c r="G28" s="239"/>
      <c r="H28" s="238"/>
      <c r="I28" s="238" t="str">
        <f>B31</f>
        <v>スクールイエロー</v>
      </c>
      <c r="J28" s="238"/>
      <c r="K28" s="238"/>
      <c r="L28" s="238" t="str">
        <f>B32</f>
        <v>乙　部</v>
      </c>
      <c r="M28" s="238"/>
      <c r="N28" s="231"/>
      <c r="O28" s="231" t="str">
        <f>B33</f>
        <v>浜　分</v>
      </c>
      <c r="P28" s="232"/>
      <c r="Q28" s="233"/>
      <c r="R28" s="231" t="str">
        <f>B34</f>
        <v>ＣＯＲＡＺＯＮ</v>
      </c>
      <c r="S28" s="232"/>
      <c r="T28" s="233"/>
      <c r="U28" s="231" t="str">
        <f>B35</f>
        <v>鷲　ノ　木</v>
      </c>
      <c r="V28" s="232"/>
      <c r="W28" s="233"/>
      <c r="X28" s="106" t="s">
        <v>42</v>
      </c>
      <c r="Y28" s="102" t="s">
        <v>43</v>
      </c>
      <c r="Z28" s="102" t="s">
        <v>44</v>
      </c>
      <c r="AA28" s="103" t="s">
        <v>45</v>
      </c>
      <c r="AB28" s="103" t="s">
        <v>46</v>
      </c>
      <c r="AC28" s="103" t="s">
        <v>47</v>
      </c>
      <c r="AD28" s="103" t="s">
        <v>56</v>
      </c>
      <c r="AE28" s="103" t="s">
        <v>48</v>
      </c>
    </row>
    <row r="29" spans="2:34" ht="27.75" customHeight="1">
      <c r="B29" s="103" t="s">
        <v>78</v>
      </c>
      <c r="C29" s="228"/>
      <c r="D29" s="229"/>
      <c r="E29" s="230"/>
      <c r="F29" s="48">
        <v>2</v>
      </c>
      <c r="G29" s="49" t="str">
        <f t="shared" ref="G29" si="34">IF(F29="","",IF(F29=H29,"△",IF(F29&gt;H29,"○","●")))</f>
        <v>○</v>
      </c>
      <c r="H29" s="50">
        <v>1</v>
      </c>
      <c r="I29" s="48">
        <v>5</v>
      </c>
      <c r="J29" s="49" t="str">
        <f t="shared" ref="J29:J30" si="35">IF(I29="","",IF(I29=K29,"△",IF(I29&gt;K29,"○","●")))</f>
        <v>○</v>
      </c>
      <c r="K29" s="50">
        <v>1</v>
      </c>
      <c r="L29" s="48">
        <v>8</v>
      </c>
      <c r="M29" s="49" t="str">
        <f t="shared" ref="M29:M31" si="36">IF(L29="","",IF(L29=N29,"△",IF(L29&gt;N29,"○","●")))</f>
        <v>○</v>
      </c>
      <c r="N29" s="51">
        <v>0</v>
      </c>
      <c r="O29" s="48">
        <v>7</v>
      </c>
      <c r="P29" s="52" t="str">
        <f t="shared" ref="P29:P32" si="37">IF(O29="","",IF(O29=Q29,"△",IF(O29&gt;Q29,"○","●")))</f>
        <v>○</v>
      </c>
      <c r="Q29" s="51">
        <v>1</v>
      </c>
      <c r="R29" s="48">
        <v>8</v>
      </c>
      <c r="S29" s="52" t="str">
        <f t="shared" ref="S29:S33" si="38">IF(R29="","",IF(R29=T29,"△",IF(R29&gt;T29,"○","●")))</f>
        <v>○</v>
      </c>
      <c r="T29" s="51">
        <v>0</v>
      </c>
      <c r="U29" s="48">
        <v>19</v>
      </c>
      <c r="V29" s="52" t="str">
        <f t="shared" ref="V29:V34" si="39">IF(U29="","",IF(U29=W29,"△",IF(U29&gt;W29,"○","●")))</f>
        <v>○</v>
      </c>
      <c r="W29" s="51">
        <v>0</v>
      </c>
      <c r="X29" s="53">
        <f>COUNTIF($C29:$W29,X$37)</f>
        <v>6</v>
      </c>
      <c r="Y29" s="53">
        <f>COUNTIF($C29:$W29,Y$37)</f>
        <v>0</v>
      </c>
      <c r="Z29" s="53">
        <f>COUNTIF($C29:$W29,Z$37)</f>
        <v>0</v>
      </c>
      <c r="AA29" s="53">
        <f t="shared" ref="AA29:AA35" si="40">X29*3+Z29</f>
        <v>18</v>
      </c>
      <c r="AB29" s="53">
        <f>SUMIF($C$37:$W$37,AB$28,$C29:$W29)</f>
        <v>49</v>
      </c>
      <c r="AC29" s="53">
        <f>SUMIF($C$37:$W$37,AC$28,$C29:$W29)</f>
        <v>3</v>
      </c>
      <c r="AD29" s="53">
        <f t="shared" ref="AD29:AD35" si="41">IFERROR(AB29-AC29,"")</f>
        <v>46</v>
      </c>
      <c r="AE29" s="53">
        <f ca="1">SUMPRODUCT(($AA$29:$AA$35*10^5+$AD$29:$AD$35&gt;AA29*10^5+AD29)*1)+1</f>
        <v>1</v>
      </c>
    </row>
    <row r="30" spans="2:34" ht="27.75" customHeight="1">
      <c r="B30" s="103" t="s">
        <v>30</v>
      </c>
      <c r="C30" s="52">
        <f>IF(H29="","",H29)</f>
        <v>1</v>
      </c>
      <c r="D30" s="52" t="str">
        <f>IF(C30="","",IF(C30=E30,"△",IF(C30&gt;E30,"○","●")))</f>
        <v>●</v>
      </c>
      <c r="E30" s="54">
        <f>IF(F29="","",F29)</f>
        <v>2</v>
      </c>
      <c r="F30" s="228"/>
      <c r="G30" s="229"/>
      <c r="H30" s="230"/>
      <c r="I30" s="48">
        <v>2</v>
      </c>
      <c r="J30" s="49" t="str">
        <f t="shared" si="35"/>
        <v>○</v>
      </c>
      <c r="K30" s="50">
        <v>0</v>
      </c>
      <c r="L30" s="48">
        <v>1</v>
      </c>
      <c r="M30" s="49" t="str">
        <f t="shared" si="36"/>
        <v>○</v>
      </c>
      <c r="N30" s="51">
        <v>0</v>
      </c>
      <c r="O30" s="48">
        <v>10</v>
      </c>
      <c r="P30" s="52" t="str">
        <f t="shared" si="37"/>
        <v>○</v>
      </c>
      <c r="Q30" s="51">
        <v>0</v>
      </c>
      <c r="R30" s="48">
        <v>14</v>
      </c>
      <c r="S30" s="52" t="str">
        <f t="shared" si="38"/>
        <v>○</v>
      </c>
      <c r="T30" s="51">
        <v>1</v>
      </c>
      <c r="U30" s="48">
        <v>22</v>
      </c>
      <c r="V30" s="52" t="str">
        <f t="shared" si="39"/>
        <v>○</v>
      </c>
      <c r="W30" s="51">
        <v>0</v>
      </c>
      <c r="X30" s="53">
        <f>COUNTIF($C30:$W30,X$37)</f>
        <v>5</v>
      </c>
      <c r="Y30" s="53">
        <f t="shared" ref="X30:Z35" si="42">COUNTIF($C30:$W30,Y$37)</f>
        <v>1</v>
      </c>
      <c r="Z30" s="53">
        <f t="shared" si="42"/>
        <v>0</v>
      </c>
      <c r="AA30" s="53">
        <f t="shared" si="40"/>
        <v>15</v>
      </c>
      <c r="AB30" s="53">
        <f t="shared" ref="AB30:AC35" ca="1" si="43">SUMIF($C$37:$Z$37,AB$28,$C30:$W30)</f>
        <v>50</v>
      </c>
      <c r="AC30" s="53">
        <f t="shared" ca="1" si="43"/>
        <v>3</v>
      </c>
      <c r="AD30" s="53">
        <f t="shared" ca="1" si="41"/>
        <v>47</v>
      </c>
      <c r="AE30" s="53">
        <f ca="1">SUMPRODUCT(($AA$29:$AA$35*10^5+$AD$29:$AD$35&gt;AA30*10^5+AD30)*1)+1</f>
        <v>2</v>
      </c>
    </row>
    <row r="31" spans="2:34" ht="27.75" customHeight="1">
      <c r="B31" s="27" t="s">
        <v>77</v>
      </c>
      <c r="C31" s="52">
        <f>IF(K29="","",K29)</f>
        <v>1</v>
      </c>
      <c r="D31" s="52" t="str">
        <f>IF(C31="","",IF(C31=E31,"△",IF(C31&gt;E31,"○","●")))</f>
        <v>●</v>
      </c>
      <c r="E31" s="54">
        <f>IF(I29="","",I29)</f>
        <v>5</v>
      </c>
      <c r="F31" s="55">
        <f>IF(K30="","",K30)</f>
        <v>0</v>
      </c>
      <c r="G31" s="52" t="str">
        <f>IF(F31="","",IF(F31=H31,"△",IF(F31&gt;H31,"○","●")))</f>
        <v>●</v>
      </c>
      <c r="H31" s="54">
        <f>IF(I30="","",I30)</f>
        <v>2</v>
      </c>
      <c r="I31" s="228"/>
      <c r="J31" s="229"/>
      <c r="K31" s="230"/>
      <c r="L31" s="48">
        <v>9</v>
      </c>
      <c r="M31" s="49" t="str">
        <f t="shared" si="36"/>
        <v>○</v>
      </c>
      <c r="N31" s="51">
        <v>0</v>
      </c>
      <c r="O31" s="48">
        <v>13</v>
      </c>
      <c r="P31" s="52" t="str">
        <f t="shared" si="37"/>
        <v>○</v>
      </c>
      <c r="Q31" s="51">
        <v>1</v>
      </c>
      <c r="R31" s="48">
        <v>13</v>
      </c>
      <c r="S31" s="52" t="str">
        <f t="shared" si="38"/>
        <v>○</v>
      </c>
      <c r="T31" s="51">
        <v>0</v>
      </c>
      <c r="U31" s="48">
        <v>18</v>
      </c>
      <c r="V31" s="52" t="str">
        <f t="shared" si="39"/>
        <v>○</v>
      </c>
      <c r="W31" s="51">
        <v>0</v>
      </c>
      <c r="X31" s="53">
        <f t="shared" si="42"/>
        <v>4</v>
      </c>
      <c r="Y31" s="53">
        <f t="shared" si="42"/>
        <v>2</v>
      </c>
      <c r="Z31" s="53">
        <f t="shared" si="42"/>
        <v>0</v>
      </c>
      <c r="AA31" s="53">
        <f>X31*3+Z31</f>
        <v>12</v>
      </c>
      <c r="AB31" s="53">
        <f t="shared" ca="1" si="43"/>
        <v>54</v>
      </c>
      <c r="AC31" s="53">
        <f t="shared" ca="1" si="43"/>
        <v>8</v>
      </c>
      <c r="AD31" s="53">
        <f t="shared" ca="1" si="41"/>
        <v>46</v>
      </c>
      <c r="AE31" s="53">
        <f ca="1">SUMPRODUCT(($AA$29:$AA$35*10^5+$AD$29:$AD$35&gt;AA31*10^5+AD31)*1)+1</f>
        <v>3</v>
      </c>
    </row>
    <row r="32" spans="2:34" ht="27.75" customHeight="1">
      <c r="B32" s="103" t="s">
        <v>89</v>
      </c>
      <c r="C32" s="52">
        <f>IF(N29="","",N29)</f>
        <v>0</v>
      </c>
      <c r="D32" s="52" t="str">
        <f>IF(C32="","",IF(C32=E32,"△",IF(C32&gt;E32,"○","●")))</f>
        <v>●</v>
      </c>
      <c r="E32" s="54">
        <f>IF(L29="","",L29)</f>
        <v>8</v>
      </c>
      <c r="F32" s="55">
        <f>IF(N30="","",N30)</f>
        <v>0</v>
      </c>
      <c r="G32" s="52" t="str">
        <f>IF(F32="","",IF(F32=H32,"△",IF(F32&gt;H32,"○","●")))</f>
        <v>●</v>
      </c>
      <c r="H32" s="54">
        <f>IF(L30="","",L30)</f>
        <v>1</v>
      </c>
      <c r="I32" s="55">
        <f>IF(N31="","",N31)</f>
        <v>0</v>
      </c>
      <c r="J32" s="52" t="str">
        <f>IF(I32="","",IF(I32=K32,"△",IF(I32&gt;K32,"○","●")))</f>
        <v>●</v>
      </c>
      <c r="K32" s="54">
        <f>IF(L31="","",L31)</f>
        <v>9</v>
      </c>
      <c r="L32" s="228"/>
      <c r="M32" s="229"/>
      <c r="N32" s="230"/>
      <c r="O32" s="48">
        <v>4</v>
      </c>
      <c r="P32" s="52" t="str">
        <f t="shared" si="37"/>
        <v>○</v>
      </c>
      <c r="Q32" s="51">
        <v>0</v>
      </c>
      <c r="R32" s="48">
        <v>1</v>
      </c>
      <c r="S32" s="52" t="str">
        <f t="shared" si="38"/>
        <v>●</v>
      </c>
      <c r="T32" s="51">
        <v>3</v>
      </c>
      <c r="U32" s="48">
        <v>10</v>
      </c>
      <c r="V32" s="52" t="str">
        <f t="shared" si="39"/>
        <v>○</v>
      </c>
      <c r="W32" s="51">
        <v>0</v>
      </c>
      <c r="X32" s="53">
        <f t="shared" si="42"/>
        <v>2</v>
      </c>
      <c r="Y32" s="53">
        <f t="shared" si="42"/>
        <v>4</v>
      </c>
      <c r="Z32" s="53">
        <f t="shared" si="42"/>
        <v>0</v>
      </c>
      <c r="AA32" s="53">
        <f t="shared" si="40"/>
        <v>6</v>
      </c>
      <c r="AB32" s="53">
        <f t="shared" ca="1" si="43"/>
        <v>15</v>
      </c>
      <c r="AC32" s="53">
        <f t="shared" ca="1" si="43"/>
        <v>21</v>
      </c>
      <c r="AD32" s="53">
        <f t="shared" ca="1" si="41"/>
        <v>-6</v>
      </c>
      <c r="AE32" s="53">
        <f t="shared" ref="AE32:AE35" ca="1" si="44">SUMPRODUCT(($AA$29:$AA$35*10^5+$AD$29:$AD$35&gt;AA32*10^5+AD32)*1)+1</f>
        <v>4</v>
      </c>
    </row>
    <row r="33" spans="2:38" ht="27.75" customHeight="1">
      <c r="B33" s="103" t="s">
        <v>88</v>
      </c>
      <c r="C33" s="56">
        <f>IF(Q29="","",Q29)</f>
        <v>1</v>
      </c>
      <c r="D33" s="57" t="str">
        <f t="shared" ref="D33:D35" si="45">IF(C33="","",IF(C33=E33,"△",IF(C33&gt;E33,"○","●")))</f>
        <v>●</v>
      </c>
      <c r="E33" s="57">
        <f>IF(O29="","",O29)</f>
        <v>7</v>
      </c>
      <c r="F33" s="56">
        <f>IF(Q30="","",Q30)</f>
        <v>0</v>
      </c>
      <c r="G33" s="57" t="str">
        <f t="shared" ref="G33:G35" si="46">IF(F33="","",IF(F33=H33,"△",IF(F33&gt;H33,"○","●")))</f>
        <v>●</v>
      </c>
      <c r="H33" s="58">
        <f>IF(O30="","",O30)</f>
        <v>10</v>
      </c>
      <c r="I33" s="57">
        <f>IF(Q31="","",Q31)</f>
        <v>1</v>
      </c>
      <c r="J33" s="57" t="str">
        <f t="shared" ref="J33:J35" si="47">IF(I33="","",IF(I33=K33,"△",IF(I33&gt;K33,"○","●")))</f>
        <v>●</v>
      </c>
      <c r="K33" s="57">
        <f>IF(O31="","",O31)</f>
        <v>13</v>
      </c>
      <c r="L33" s="56">
        <f>IF(Q32="","",Q32)</f>
        <v>0</v>
      </c>
      <c r="M33" s="57" t="str">
        <f t="shared" ref="M33:M35" si="48">IF(L33="","",IF(L33=N33,"△",IF(L33&gt;N33,"○","●")))</f>
        <v>●</v>
      </c>
      <c r="N33" s="58">
        <f>IF(O32="","",O32)</f>
        <v>4</v>
      </c>
      <c r="O33" s="228"/>
      <c r="P33" s="229"/>
      <c r="Q33" s="230"/>
      <c r="R33" s="48">
        <v>4</v>
      </c>
      <c r="S33" s="52" t="str">
        <f t="shared" si="38"/>
        <v>○</v>
      </c>
      <c r="T33" s="51">
        <v>1</v>
      </c>
      <c r="U33" s="48">
        <v>8</v>
      </c>
      <c r="V33" s="52" t="str">
        <f t="shared" si="39"/>
        <v>○</v>
      </c>
      <c r="W33" s="51">
        <v>0</v>
      </c>
      <c r="X33" s="53">
        <f t="shared" si="42"/>
        <v>2</v>
      </c>
      <c r="Y33" s="53">
        <f t="shared" si="42"/>
        <v>4</v>
      </c>
      <c r="Z33" s="53">
        <f t="shared" si="42"/>
        <v>0</v>
      </c>
      <c r="AA33" s="53">
        <f t="shared" si="40"/>
        <v>6</v>
      </c>
      <c r="AB33" s="53">
        <f t="shared" ca="1" si="43"/>
        <v>14</v>
      </c>
      <c r="AC33" s="53">
        <f t="shared" ca="1" si="43"/>
        <v>35</v>
      </c>
      <c r="AD33" s="53">
        <f t="shared" ca="1" si="41"/>
        <v>-21</v>
      </c>
      <c r="AE33" s="53">
        <f t="shared" ca="1" si="44"/>
        <v>5</v>
      </c>
    </row>
    <row r="34" spans="2:38" ht="27.75" customHeight="1">
      <c r="B34" s="103" t="s">
        <v>25</v>
      </c>
      <c r="C34" s="56">
        <f>IF(T29="","",T29)</f>
        <v>0</v>
      </c>
      <c r="D34" s="57" t="str">
        <f t="shared" si="45"/>
        <v>●</v>
      </c>
      <c r="E34" s="57">
        <f>IF(R29="","",R29)</f>
        <v>8</v>
      </c>
      <c r="F34" s="56">
        <f>IF(T30="","",T30)</f>
        <v>1</v>
      </c>
      <c r="G34" s="57" t="str">
        <f t="shared" si="46"/>
        <v>●</v>
      </c>
      <c r="H34" s="58">
        <f>IF(R30="","",R30)</f>
        <v>14</v>
      </c>
      <c r="I34" s="57">
        <f>IF(T31="","",T31)</f>
        <v>0</v>
      </c>
      <c r="J34" s="57" t="str">
        <f t="shared" si="47"/>
        <v>●</v>
      </c>
      <c r="K34" s="57">
        <f>IF(R31="","",R31)</f>
        <v>13</v>
      </c>
      <c r="L34" s="56">
        <f>IF(T32="","",T32)</f>
        <v>3</v>
      </c>
      <c r="M34" s="57" t="str">
        <f t="shared" si="48"/>
        <v>○</v>
      </c>
      <c r="N34" s="58">
        <f>IF(R32="","",R32)</f>
        <v>1</v>
      </c>
      <c r="O34" s="59">
        <f>IF(T33="","",T33)</f>
        <v>1</v>
      </c>
      <c r="P34" s="60" t="str">
        <f t="shared" ref="P34:P35" si="49">IF(O34="","",IF(O34=Q34,"△",IF(O34&gt;Q34,"○","●")))</f>
        <v>●</v>
      </c>
      <c r="Q34" s="61">
        <f>IF(R33="","",R33)</f>
        <v>4</v>
      </c>
      <c r="R34" s="228"/>
      <c r="S34" s="229"/>
      <c r="T34" s="230"/>
      <c r="U34" s="48">
        <v>4</v>
      </c>
      <c r="V34" s="52" t="str">
        <f t="shared" si="39"/>
        <v>○</v>
      </c>
      <c r="W34" s="51">
        <v>0</v>
      </c>
      <c r="X34" s="53">
        <f t="shared" si="42"/>
        <v>2</v>
      </c>
      <c r="Y34" s="53">
        <f t="shared" si="42"/>
        <v>4</v>
      </c>
      <c r="Z34" s="53">
        <f t="shared" si="42"/>
        <v>0</v>
      </c>
      <c r="AA34" s="53">
        <f t="shared" si="40"/>
        <v>6</v>
      </c>
      <c r="AB34" s="53">
        <f t="shared" ca="1" si="43"/>
        <v>9</v>
      </c>
      <c r="AC34" s="53">
        <f t="shared" ca="1" si="43"/>
        <v>40</v>
      </c>
      <c r="AD34" s="53">
        <f t="shared" ca="1" si="41"/>
        <v>-31</v>
      </c>
      <c r="AE34" s="53">
        <f t="shared" ca="1" si="44"/>
        <v>6</v>
      </c>
    </row>
    <row r="35" spans="2:38" ht="27.75" customHeight="1">
      <c r="B35" s="103" t="s">
        <v>90</v>
      </c>
      <c r="C35" s="56">
        <f>IF(W29="","",W29)</f>
        <v>0</v>
      </c>
      <c r="D35" s="57" t="str">
        <f t="shared" si="45"/>
        <v>●</v>
      </c>
      <c r="E35" s="57">
        <f>IF(U29="","",U29)</f>
        <v>19</v>
      </c>
      <c r="F35" s="56">
        <f>IF(W30="","",W30)</f>
        <v>0</v>
      </c>
      <c r="G35" s="57" t="str">
        <f t="shared" si="46"/>
        <v>●</v>
      </c>
      <c r="H35" s="58">
        <f>IF(U30="","",U30)</f>
        <v>22</v>
      </c>
      <c r="I35" s="57">
        <f>IF(W31="","",W31)</f>
        <v>0</v>
      </c>
      <c r="J35" s="57" t="str">
        <f t="shared" si="47"/>
        <v>●</v>
      </c>
      <c r="K35" s="57">
        <f>IF(U31="","",U31)</f>
        <v>18</v>
      </c>
      <c r="L35" s="56">
        <f>IF(W32="","",W32)</f>
        <v>0</v>
      </c>
      <c r="M35" s="57" t="str">
        <f t="shared" si="48"/>
        <v>●</v>
      </c>
      <c r="N35" s="58">
        <f>IF(U32="","",U32)</f>
        <v>10</v>
      </c>
      <c r="O35" s="56">
        <f>IF(W33="","",W33)</f>
        <v>0</v>
      </c>
      <c r="P35" s="57" t="str">
        <f t="shared" si="49"/>
        <v>●</v>
      </c>
      <c r="Q35" s="58">
        <f>IF(U33="","",U33)</f>
        <v>8</v>
      </c>
      <c r="R35" s="56">
        <f>IF(W34="","",W34)</f>
        <v>0</v>
      </c>
      <c r="S35" s="57" t="str">
        <f t="shared" ref="S35" si="50">IF(R35="","",IF(R35=T35,"△",IF(R35&gt;T35,"○","●")))</f>
        <v>●</v>
      </c>
      <c r="T35" s="62">
        <f>IF(U34="","",U34)</f>
        <v>4</v>
      </c>
      <c r="U35" s="228"/>
      <c r="V35" s="229"/>
      <c r="W35" s="230"/>
      <c r="X35" s="53">
        <f t="shared" si="42"/>
        <v>0</v>
      </c>
      <c r="Y35" s="53">
        <f t="shared" si="42"/>
        <v>6</v>
      </c>
      <c r="Z35" s="53">
        <f t="shared" si="42"/>
        <v>0</v>
      </c>
      <c r="AA35" s="53">
        <f t="shared" si="40"/>
        <v>0</v>
      </c>
      <c r="AB35" s="53">
        <f t="shared" ca="1" si="43"/>
        <v>0</v>
      </c>
      <c r="AC35" s="53">
        <f t="shared" ca="1" si="43"/>
        <v>81</v>
      </c>
      <c r="AD35" s="53">
        <f t="shared" ca="1" si="41"/>
        <v>-81</v>
      </c>
      <c r="AE35" s="53">
        <f t="shared" ca="1" si="44"/>
        <v>7</v>
      </c>
      <c r="AF35" s="84"/>
      <c r="AG35" s="81"/>
      <c r="AH35" s="81"/>
      <c r="AI35" s="81"/>
    </row>
    <row r="36" spans="2:38" ht="27.75" customHeight="1"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91"/>
      <c r="P36" s="91"/>
      <c r="Q36" s="91"/>
      <c r="R36" s="91"/>
      <c r="S36" s="91"/>
      <c r="T36" s="97"/>
      <c r="U36" s="89"/>
      <c r="V36" s="89"/>
      <c r="W36" s="87"/>
      <c r="X36" s="234"/>
      <c r="Y36" s="234"/>
      <c r="Z36" s="234"/>
      <c r="AA36" s="87"/>
      <c r="AB36" s="87"/>
      <c r="AC36" s="87"/>
      <c r="AD36" s="87"/>
      <c r="AE36" s="87"/>
      <c r="AF36" s="83"/>
      <c r="AG36" s="83"/>
      <c r="AH36" s="83"/>
      <c r="AI36" s="81"/>
    </row>
    <row r="37" spans="2:38" ht="11.25" customHeight="1">
      <c r="B37" s="98"/>
      <c r="C37" s="99" t="s">
        <v>49</v>
      </c>
      <c r="D37" s="100"/>
      <c r="E37" s="100" t="s">
        <v>50</v>
      </c>
      <c r="F37" s="100" t="s">
        <v>49</v>
      </c>
      <c r="G37" s="100"/>
      <c r="H37" s="100" t="s">
        <v>50</v>
      </c>
      <c r="I37" s="100" t="s">
        <v>49</v>
      </c>
      <c r="J37" s="100"/>
      <c r="K37" s="100" t="s">
        <v>50</v>
      </c>
      <c r="L37" s="100" t="s">
        <v>49</v>
      </c>
      <c r="M37" s="100"/>
      <c r="N37" s="100" t="s">
        <v>50</v>
      </c>
      <c r="O37" s="100" t="s">
        <v>49</v>
      </c>
      <c r="P37" s="100"/>
      <c r="Q37" s="100" t="s">
        <v>50</v>
      </c>
      <c r="R37" s="100" t="s">
        <v>49</v>
      </c>
      <c r="S37" s="100"/>
      <c r="T37" s="100" t="s">
        <v>50</v>
      </c>
      <c r="U37" s="100" t="s">
        <v>49</v>
      </c>
      <c r="V37" s="100"/>
      <c r="W37" s="100" t="s">
        <v>50</v>
      </c>
      <c r="X37" s="101" t="s">
        <v>51</v>
      </c>
      <c r="Y37" s="101" t="s">
        <v>52</v>
      </c>
      <c r="Z37" s="101" t="s">
        <v>53</v>
      </c>
      <c r="AA37" s="101"/>
      <c r="AB37" s="101"/>
      <c r="AC37" s="101"/>
      <c r="AD37" s="98"/>
      <c r="AE37" s="98"/>
      <c r="AF37" s="92"/>
      <c r="AG37" s="92"/>
      <c r="AH37" s="92"/>
    </row>
    <row r="38" spans="2:38" ht="11.25" customHeight="1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76"/>
      <c r="AK38" s="76"/>
      <c r="AL38" s="76"/>
    </row>
    <row r="39" spans="2:38" ht="11.25" customHeight="1">
      <c r="B39" s="45"/>
      <c r="C39" s="45"/>
      <c r="D39" s="45"/>
      <c r="E39" s="45"/>
      <c r="F39" s="45"/>
      <c r="G39" s="45"/>
      <c r="H39" s="45"/>
      <c r="I39" s="45"/>
      <c r="J39" s="45"/>
      <c r="K39" s="46" t="str">
        <f>IF(COUNT(J39,L39)&lt;2,"",TEXT(J39-L39,"○;●;△"))</f>
        <v/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235" t="s">
        <v>54</v>
      </c>
      <c r="AA39" s="236"/>
      <c r="AB39" s="236"/>
      <c r="AC39" s="236"/>
      <c r="AD39" s="236"/>
      <c r="AE39" s="236"/>
    </row>
    <row r="40" spans="2:38" ht="27.75" customHeight="1">
      <c r="B40" s="47" t="s">
        <v>10</v>
      </c>
      <c r="C40" s="237" t="str">
        <f>B41</f>
        <v>プレイフルプリメーロ</v>
      </c>
      <c r="D40" s="238"/>
      <c r="E40" s="238"/>
      <c r="F40" s="238" t="str">
        <f>B42</f>
        <v>ジュニJ 2</v>
      </c>
      <c r="G40" s="239"/>
      <c r="H40" s="238"/>
      <c r="I40" s="238" t="str">
        <f>B43</f>
        <v>グランツ</v>
      </c>
      <c r="J40" s="238"/>
      <c r="K40" s="238"/>
      <c r="L40" s="238" t="str">
        <f>B44</f>
        <v>日　吉</v>
      </c>
      <c r="M40" s="238"/>
      <c r="N40" s="231"/>
      <c r="O40" s="231" t="str">
        <f>B45</f>
        <v>砂　原</v>
      </c>
      <c r="P40" s="232"/>
      <c r="Q40" s="233"/>
      <c r="R40" s="231" t="str">
        <f>B46</f>
        <v>今　金</v>
      </c>
      <c r="S40" s="232"/>
      <c r="T40" s="233"/>
      <c r="U40" s="231" t="str">
        <f>B47</f>
        <v>サン・スポ2nd</v>
      </c>
      <c r="V40" s="232"/>
      <c r="W40" s="233"/>
      <c r="X40" s="106" t="s">
        <v>42</v>
      </c>
      <c r="Y40" s="102" t="s">
        <v>43</v>
      </c>
      <c r="Z40" s="102" t="s">
        <v>44</v>
      </c>
      <c r="AA40" s="103" t="s">
        <v>45</v>
      </c>
      <c r="AB40" s="103" t="s">
        <v>46</v>
      </c>
      <c r="AC40" s="103" t="s">
        <v>47</v>
      </c>
      <c r="AD40" s="103" t="s">
        <v>56</v>
      </c>
      <c r="AE40" s="103" t="s">
        <v>48</v>
      </c>
    </row>
    <row r="41" spans="2:38" ht="27.75" customHeight="1">
      <c r="B41" s="27" t="s">
        <v>95</v>
      </c>
      <c r="C41" s="228"/>
      <c r="D41" s="229"/>
      <c r="E41" s="230"/>
      <c r="F41" s="48">
        <v>7</v>
      </c>
      <c r="G41" s="49" t="str">
        <f t="shared" ref="G41" si="51">IF(F41="","",IF(F41=H41,"△",IF(F41&gt;H41,"○","●")))</f>
        <v>○</v>
      </c>
      <c r="H41" s="50">
        <v>0</v>
      </c>
      <c r="I41" s="48">
        <v>4</v>
      </c>
      <c r="J41" s="49" t="str">
        <f t="shared" ref="J41:J42" si="52">IF(I41="","",IF(I41=K41,"△",IF(I41&gt;K41,"○","●")))</f>
        <v>○</v>
      </c>
      <c r="K41" s="50">
        <v>0</v>
      </c>
      <c r="L41" s="48">
        <v>7</v>
      </c>
      <c r="M41" s="49" t="str">
        <f t="shared" ref="M41:M43" si="53">IF(L41="","",IF(L41=N41,"△",IF(L41&gt;N41,"○","●")))</f>
        <v>○</v>
      </c>
      <c r="N41" s="51">
        <v>2</v>
      </c>
      <c r="O41" s="48">
        <v>12</v>
      </c>
      <c r="P41" s="52" t="str">
        <f t="shared" ref="P41:P44" si="54">IF(O41="","",IF(O41=Q41,"△",IF(O41&gt;Q41,"○","●")))</f>
        <v>○</v>
      </c>
      <c r="Q41" s="51">
        <v>0</v>
      </c>
      <c r="R41" s="48">
        <v>22</v>
      </c>
      <c r="S41" s="52" t="str">
        <f t="shared" ref="S41:S45" si="55">IF(R41="","",IF(R41=T41,"△",IF(R41&gt;T41,"○","●")))</f>
        <v>○</v>
      </c>
      <c r="T41" s="51">
        <v>0</v>
      </c>
      <c r="U41" s="48">
        <v>11</v>
      </c>
      <c r="V41" s="52" t="str">
        <f t="shared" ref="V41:V46" si="56">IF(U41="","",IF(U41=W41,"△",IF(U41&gt;W41,"○","●")))</f>
        <v>○</v>
      </c>
      <c r="W41" s="51">
        <v>0</v>
      </c>
      <c r="X41" s="53">
        <f>COUNTIF($C41:$W41,X$49)</f>
        <v>6</v>
      </c>
      <c r="Y41" s="53">
        <f>COUNTIF($C41:$W41,Y$49)</f>
        <v>0</v>
      </c>
      <c r="Z41" s="53">
        <f>COUNTIF($C41:$W41,Z$49)</f>
        <v>0</v>
      </c>
      <c r="AA41" s="53">
        <f>X41*3+Z41</f>
        <v>18</v>
      </c>
      <c r="AB41" s="53">
        <f>SUMIF($C$49:$W$49,AB$40,$C41:$W41)</f>
        <v>63</v>
      </c>
      <c r="AC41" s="53">
        <f>SUMIF($C$49:$W$49,AC$40,$C41:$W41)</f>
        <v>2</v>
      </c>
      <c r="AD41" s="53">
        <f>IFERROR(AB41-AC41,"")</f>
        <v>61</v>
      </c>
      <c r="AE41" s="53">
        <f>SUMPRODUCT(($AA$41:$AA$47*10^5+$AD$41:$AD$47&gt;AA41*10^5+AD41)*1)+1</f>
        <v>1</v>
      </c>
    </row>
    <row r="42" spans="2:38" ht="27.75" customHeight="1">
      <c r="B42" s="103" t="s">
        <v>80</v>
      </c>
      <c r="C42" s="52">
        <f>IF(H41="","",H41)</f>
        <v>0</v>
      </c>
      <c r="D42" s="52" t="str">
        <f>IF(C42="","",IF(C42=E42,"△",IF(C42&gt;E42,"○","●")))</f>
        <v>●</v>
      </c>
      <c r="E42" s="54">
        <f>IF(F41="","",F41)</f>
        <v>7</v>
      </c>
      <c r="F42" s="228"/>
      <c r="G42" s="229"/>
      <c r="H42" s="230"/>
      <c r="I42" s="48">
        <v>1</v>
      </c>
      <c r="J42" s="49" t="str">
        <f t="shared" si="52"/>
        <v>○</v>
      </c>
      <c r="K42" s="50">
        <v>0</v>
      </c>
      <c r="L42" s="48">
        <v>4</v>
      </c>
      <c r="M42" s="49" t="str">
        <f t="shared" si="53"/>
        <v>○</v>
      </c>
      <c r="N42" s="51">
        <v>2</v>
      </c>
      <c r="O42" s="48">
        <v>2</v>
      </c>
      <c r="P42" s="52" t="str">
        <f t="shared" si="54"/>
        <v>○</v>
      </c>
      <c r="Q42" s="51">
        <v>1</v>
      </c>
      <c r="R42" s="48">
        <v>5</v>
      </c>
      <c r="S42" s="52" t="str">
        <f t="shared" si="55"/>
        <v>○</v>
      </c>
      <c r="T42" s="51">
        <v>2</v>
      </c>
      <c r="U42" s="48">
        <v>4</v>
      </c>
      <c r="V42" s="52" t="str">
        <f t="shared" si="56"/>
        <v>○</v>
      </c>
      <c r="W42" s="51">
        <v>2</v>
      </c>
      <c r="X42" s="53">
        <f t="shared" ref="X42:Z47" si="57">COUNTIF($C42:$W42,X$49)</f>
        <v>5</v>
      </c>
      <c r="Y42" s="53">
        <f t="shared" si="57"/>
        <v>1</v>
      </c>
      <c r="Z42" s="53">
        <f t="shared" si="57"/>
        <v>0</v>
      </c>
      <c r="AA42" s="53">
        <f t="shared" ref="AA42:AA47" si="58">X42*3+Z42</f>
        <v>15</v>
      </c>
      <c r="AB42" s="53">
        <f t="shared" ref="AB42:AC47" si="59">SUMIF($C$49:$W$49,AB$40,$C42:$W42)</f>
        <v>16</v>
      </c>
      <c r="AC42" s="53">
        <f t="shared" si="59"/>
        <v>14</v>
      </c>
      <c r="AD42" s="53">
        <f t="shared" ref="AD42:AD47" si="60">IFERROR(AB42-AC42,"")</f>
        <v>2</v>
      </c>
      <c r="AE42" s="53">
        <f t="shared" ref="AE42:AE47" si="61">SUMPRODUCT(($AA$41:$AA$47*10^5+$AD$41:$AD$47&gt;AA42*10^5+AD42)*1)+1</f>
        <v>2</v>
      </c>
    </row>
    <row r="43" spans="2:38" ht="27.75" customHeight="1">
      <c r="B43" s="103" t="s">
        <v>81</v>
      </c>
      <c r="C43" s="52">
        <f>IF(K41="","",K41)</f>
        <v>0</v>
      </c>
      <c r="D43" s="52" t="str">
        <f>IF(C43="","",IF(C43=E43,"△",IF(C43&gt;E43,"○","●")))</f>
        <v>●</v>
      </c>
      <c r="E43" s="54">
        <f>IF(I41="","",I41)</f>
        <v>4</v>
      </c>
      <c r="F43" s="55">
        <f>IF(K42="","",K42)</f>
        <v>0</v>
      </c>
      <c r="G43" s="52" t="str">
        <f>IF(F43="","",IF(F43=H43,"△",IF(F43&gt;H43,"○","●")))</f>
        <v>●</v>
      </c>
      <c r="H43" s="54">
        <f>IF(I42="","",I42)</f>
        <v>1</v>
      </c>
      <c r="I43" s="228"/>
      <c r="J43" s="229"/>
      <c r="K43" s="230"/>
      <c r="L43" s="48">
        <v>4</v>
      </c>
      <c r="M43" s="49" t="str">
        <f t="shared" si="53"/>
        <v>○</v>
      </c>
      <c r="N43" s="51">
        <v>0</v>
      </c>
      <c r="O43" s="48">
        <v>4</v>
      </c>
      <c r="P43" s="52" t="str">
        <f t="shared" si="54"/>
        <v>○</v>
      </c>
      <c r="Q43" s="51">
        <v>0</v>
      </c>
      <c r="R43" s="48">
        <v>11</v>
      </c>
      <c r="S43" s="52" t="str">
        <f t="shared" si="55"/>
        <v>○</v>
      </c>
      <c r="T43" s="51">
        <v>0</v>
      </c>
      <c r="U43" s="48">
        <v>3</v>
      </c>
      <c r="V43" s="52" t="str">
        <f t="shared" si="56"/>
        <v>○</v>
      </c>
      <c r="W43" s="51">
        <v>2</v>
      </c>
      <c r="X43" s="53">
        <f t="shared" si="57"/>
        <v>4</v>
      </c>
      <c r="Y43" s="53">
        <f t="shared" si="57"/>
        <v>2</v>
      </c>
      <c r="Z43" s="53">
        <f t="shared" si="57"/>
        <v>0</v>
      </c>
      <c r="AA43" s="53">
        <f t="shared" si="58"/>
        <v>12</v>
      </c>
      <c r="AB43" s="53">
        <f t="shared" si="59"/>
        <v>22</v>
      </c>
      <c r="AC43" s="53">
        <f t="shared" si="59"/>
        <v>7</v>
      </c>
      <c r="AD43" s="53">
        <f t="shared" si="60"/>
        <v>15</v>
      </c>
      <c r="AE43" s="53">
        <f t="shared" si="61"/>
        <v>3</v>
      </c>
    </row>
    <row r="44" spans="2:38" ht="27.75" customHeight="1">
      <c r="B44" s="103" t="s">
        <v>57</v>
      </c>
      <c r="C44" s="52">
        <f>IF(N41="","",N41)</f>
        <v>2</v>
      </c>
      <c r="D44" s="52" t="str">
        <f>IF(C44="","",IF(C44=E44,"△",IF(C44&gt;E44,"○","●")))</f>
        <v>●</v>
      </c>
      <c r="E44" s="54">
        <f>IF(L41="","",L41)</f>
        <v>7</v>
      </c>
      <c r="F44" s="55">
        <f>IF(N42="","",N42)</f>
        <v>2</v>
      </c>
      <c r="G44" s="52" t="str">
        <f>IF(F44="","",IF(F44=H44,"△",IF(F44&gt;H44,"○","●")))</f>
        <v>●</v>
      </c>
      <c r="H44" s="54">
        <f>IF(L42="","",L42)</f>
        <v>4</v>
      </c>
      <c r="I44" s="55">
        <f>IF(N43="","",N43)</f>
        <v>0</v>
      </c>
      <c r="J44" s="52" t="str">
        <f>IF(I44="","",IF(I44=K44,"△",IF(I44&gt;K44,"○","●")))</f>
        <v>●</v>
      </c>
      <c r="K44" s="54">
        <f>IF(L43="","",L43)</f>
        <v>4</v>
      </c>
      <c r="L44" s="228"/>
      <c r="M44" s="229"/>
      <c r="N44" s="230"/>
      <c r="O44" s="48">
        <v>3</v>
      </c>
      <c r="P44" s="52" t="str">
        <f t="shared" si="54"/>
        <v>△</v>
      </c>
      <c r="Q44" s="51">
        <v>3</v>
      </c>
      <c r="R44" s="48">
        <v>10</v>
      </c>
      <c r="S44" s="52" t="str">
        <f t="shared" si="55"/>
        <v>○</v>
      </c>
      <c r="T44" s="51">
        <v>2</v>
      </c>
      <c r="U44" s="48">
        <v>7</v>
      </c>
      <c r="V44" s="52" t="str">
        <f t="shared" si="56"/>
        <v>○</v>
      </c>
      <c r="W44" s="51">
        <v>0</v>
      </c>
      <c r="X44" s="53">
        <f t="shared" si="57"/>
        <v>2</v>
      </c>
      <c r="Y44" s="53">
        <f t="shared" si="57"/>
        <v>3</v>
      </c>
      <c r="Z44" s="53">
        <f t="shared" si="57"/>
        <v>1</v>
      </c>
      <c r="AA44" s="53">
        <f t="shared" si="58"/>
        <v>7</v>
      </c>
      <c r="AB44" s="53">
        <f t="shared" si="59"/>
        <v>24</v>
      </c>
      <c r="AC44" s="53">
        <f t="shared" si="59"/>
        <v>20</v>
      </c>
      <c r="AD44" s="53">
        <f t="shared" si="60"/>
        <v>4</v>
      </c>
      <c r="AE44" s="53">
        <f t="shared" si="61"/>
        <v>4</v>
      </c>
    </row>
    <row r="45" spans="2:38" ht="27.75" customHeight="1">
      <c r="B45" s="103" t="s">
        <v>92</v>
      </c>
      <c r="C45" s="56">
        <f>IF(Q41="","",Q41)</f>
        <v>0</v>
      </c>
      <c r="D45" s="57" t="str">
        <f t="shared" ref="D45:D47" si="62">IF(C45="","",IF(C45=E45,"△",IF(C45&gt;E45,"○","●")))</f>
        <v>●</v>
      </c>
      <c r="E45" s="57">
        <f>IF(O41="","",O41)</f>
        <v>12</v>
      </c>
      <c r="F45" s="56">
        <f>IF(Q42="","",Q42)</f>
        <v>1</v>
      </c>
      <c r="G45" s="57" t="str">
        <f t="shared" ref="G45:G47" si="63">IF(F45="","",IF(F45=H45,"△",IF(F45&gt;H45,"○","●")))</f>
        <v>●</v>
      </c>
      <c r="H45" s="58">
        <f>IF(O42="","",O42)</f>
        <v>2</v>
      </c>
      <c r="I45" s="57">
        <f>IF(Q43="","",Q43)</f>
        <v>0</v>
      </c>
      <c r="J45" s="57" t="str">
        <f t="shared" ref="J45:J47" si="64">IF(I45="","",IF(I45=K45,"△",IF(I45&gt;K45,"○","●")))</f>
        <v>●</v>
      </c>
      <c r="K45" s="57">
        <f>IF(O43="","",O43)</f>
        <v>4</v>
      </c>
      <c r="L45" s="56">
        <f>IF(Q44="","",Q44)</f>
        <v>3</v>
      </c>
      <c r="M45" s="57" t="str">
        <f t="shared" ref="M45:M47" si="65">IF(L45="","",IF(L45=N45,"△",IF(L45&gt;N45,"○","●")))</f>
        <v>△</v>
      </c>
      <c r="N45" s="58">
        <f>IF(O44="","",O44)</f>
        <v>3</v>
      </c>
      <c r="O45" s="228"/>
      <c r="P45" s="229"/>
      <c r="Q45" s="230"/>
      <c r="R45" s="48">
        <v>9</v>
      </c>
      <c r="S45" s="52" t="str">
        <f t="shared" si="55"/>
        <v>○</v>
      </c>
      <c r="T45" s="51">
        <v>0</v>
      </c>
      <c r="U45" s="48">
        <v>4</v>
      </c>
      <c r="V45" s="52" t="str">
        <f t="shared" si="56"/>
        <v>○</v>
      </c>
      <c r="W45" s="51">
        <v>0</v>
      </c>
      <c r="X45" s="53">
        <f t="shared" si="57"/>
        <v>2</v>
      </c>
      <c r="Y45" s="53">
        <f t="shared" si="57"/>
        <v>3</v>
      </c>
      <c r="Z45" s="53">
        <f t="shared" si="57"/>
        <v>1</v>
      </c>
      <c r="AA45" s="53">
        <f t="shared" si="58"/>
        <v>7</v>
      </c>
      <c r="AB45" s="53">
        <f t="shared" si="59"/>
        <v>17</v>
      </c>
      <c r="AC45" s="53">
        <f t="shared" si="59"/>
        <v>21</v>
      </c>
      <c r="AD45" s="53">
        <f t="shared" si="60"/>
        <v>-4</v>
      </c>
      <c r="AE45" s="53">
        <f t="shared" si="61"/>
        <v>5</v>
      </c>
    </row>
    <row r="46" spans="2:38" ht="27.75" customHeight="1">
      <c r="B46" s="103" t="s">
        <v>91</v>
      </c>
      <c r="C46" s="56">
        <f>IF(T41="","",T41)</f>
        <v>0</v>
      </c>
      <c r="D46" s="57" t="str">
        <f t="shared" si="62"/>
        <v>●</v>
      </c>
      <c r="E46" s="57">
        <f>IF(R41="","",R41)</f>
        <v>22</v>
      </c>
      <c r="F46" s="56">
        <f>IF(T42="","",T42)</f>
        <v>2</v>
      </c>
      <c r="G46" s="57" t="str">
        <f t="shared" si="63"/>
        <v>●</v>
      </c>
      <c r="H46" s="58">
        <f>IF(R42="","",R42)</f>
        <v>5</v>
      </c>
      <c r="I46" s="57">
        <f>IF(T43="","",T43)</f>
        <v>0</v>
      </c>
      <c r="J46" s="57" t="str">
        <f t="shared" si="64"/>
        <v>●</v>
      </c>
      <c r="K46" s="57">
        <f>IF(R43="","",R43)</f>
        <v>11</v>
      </c>
      <c r="L46" s="56">
        <f>IF(T44="","",T44)</f>
        <v>2</v>
      </c>
      <c r="M46" s="57" t="str">
        <f t="shared" si="65"/>
        <v>●</v>
      </c>
      <c r="N46" s="58">
        <f>IF(R44="","",R44)</f>
        <v>10</v>
      </c>
      <c r="O46" s="59">
        <f>IF(T45="","",T45)</f>
        <v>0</v>
      </c>
      <c r="P46" s="60" t="str">
        <f t="shared" ref="P46:P47" si="66">IF(O46="","",IF(O46=Q46,"△",IF(O46&gt;Q46,"○","●")))</f>
        <v>●</v>
      </c>
      <c r="Q46" s="61">
        <f>IF(R45="","",R45)</f>
        <v>9</v>
      </c>
      <c r="R46" s="228"/>
      <c r="S46" s="229"/>
      <c r="T46" s="230"/>
      <c r="U46" s="48">
        <v>2</v>
      </c>
      <c r="V46" s="52" t="str">
        <f t="shared" si="56"/>
        <v>○</v>
      </c>
      <c r="W46" s="51">
        <v>1</v>
      </c>
      <c r="X46" s="53">
        <f t="shared" si="57"/>
        <v>1</v>
      </c>
      <c r="Y46" s="53">
        <f t="shared" si="57"/>
        <v>5</v>
      </c>
      <c r="Z46" s="53">
        <f t="shared" si="57"/>
        <v>0</v>
      </c>
      <c r="AA46" s="53">
        <f t="shared" si="58"/>
        <v>3</v>
      </c>
      <c r="AB46" s="53">
        <f t="shared" si="59"/>
        <v>6</v>
      </c>
      <c r="AC46" s="53">
        <f t="shared" si="59"/>
        <v>58</v>
      </c>
      <c r="AD46" s="53">
        <f t="shared" si="60"/>
        <v>-52</v>
      </c>
      <c r="AE46" s="53">
        <f t="shared" si="61"/>
        <v>6</v>
      </c>
    </row>
    <row r="47" spans="2:38" ht="27.75" customHeight="1">
      <c r="B47" s="103" t="s">
        <v>79</v>
      </c>
      <c r="C47" s="56">
        <f>IF(W41="","",W41)</f>
        <v>0</v>
      </c>
      <c r="D47" s="57" t="str">
        <f t="shared" si="62"/>
        <v>●</v>
      </c>
      <c r="E47" s="57">
        <f>IF(U41="","",U41)</f>
        <v>11</v>
      </c>
      <c r="F47" s="56">
        <f>IF(W42="","",W42)</f>
        <v>2</v>
      </c>
      <c r="G47" s="57" t="str">
        <f t="shared" si="63"/>
        <v>●</v>
      </c>
      <c r="H47" s="58">
        <f>IF(U42="","",U42)</f>
        <v>4</v>
      </c>
      <c r="I47" s="57">
        <f>IF(W43="","",W43)</f>
        <v>2</v>
      </c>
      <c r="J47" s="57" t="str">
        <f t="shared" si="64"/>
        <v>●</v>
      </c>
      <c r="K47" s="57">
        <f>IF(U43="","",U43)</f>
        <v>3</v>
      </c>
      <c r="L47" s="56">
        <f>IF(W44="","",W44)</f>
        <v>0</v>
      </c>
      <c r="M47" s="57" t="str">
        <f t="shared" si="65"/>
        <v>●</v>
      </c>
      <c r="N47" s="58">
        <f>IF(U44="","",U44)</f>
        <v>7</v>
      </c>
      <c r="O47" s="56">
        <f>IF(W45="","",W45)</f>
        <v>0</v>
      </c>
      <c r="P47" s="57" t="str">
        <f t="shared" si="66"/>
        <v>●</v>
      </c>
      <c r="Q47" s="58">
        <f>IF(U45="","",U45)</f>
        <v>4</v>
      </c>
      <c r="R47" s="56">
        <f>IF(W46="","",W46)</f>
        <v>1</v>
      </c>
      <c r="S47" s="57" t="str">
        <f t="shared" ref="S47" si="67">IF(R47="","",IF(R47=T47,"△",IF(R47&gt;T47,"○","●")))</f>
        <v>●</v>
      </c>
      <c r="T47" s="62">
        <f>IF(U46="","",U46)</f>
        <v>2</v>
      </c>
      <c r="U47" s="228"/>
      <c r="V47" s="229"/>
      <c r="W47" s="230"/>
      <c r="X47" s="53">
        <f t="shared" si="57"/>
        <v>0</v>
      </c>
      <c r="Y47" s="53">
        <f t="shared" si="57"/>
        <v>6</v>
      </c>
      <c r="Z47" s="53">
        <f t="shared" si="57"/>
        <v>0</v>
      </c>
      <c r="AA47" s="53">
        <f t="shared" si="58"/>
        <v>0</v>
      </c>
      <c r="AB47" s="53">
        <f t="shared" si="59"/>
        <v>5</v>
      </c>
      <c r="AC47" s="53">
        <f t="shared" si="59"/>
        <v>31</v>
      </c>
      <c r="AD47" s="53">
        <f t="shared" si="60"/>
        <v>-26</v>
      </c>
      <c r="AE47" s="53">
        <f t="shared" si="61"/>
        <v>7</v>
      </c>
      <c r="AF47" s="84"/>
      <c r="AG47" s="81"/>
      <c r="AH47" s="81"/>
    </row>
    <row r="48" spans="2:38" ht="27.75" customHeight="1"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8"/>
      <c r="U48" s="89"/>
      <c r="V48" s="89"/>
      <c r="W48" s="87"/>
      <c r="X48" s="234"/>
      <c r="Y48" s="234"/>
      <c r="Z48" s="234"/>
      <c r="AA48" s="87"/>
      <c r="AB48" s="87"/>
      <c r="AC48" s="87"/>
      <c r="AD48" s="87"/>
      <c r="AE48" s="87"/>
      <c r="AF48" s="91"/>
      <c r="AG48" s="83"/>
      <c r="AH48" s="83"/>
    </row>
    <row r="49" spans="2:34" ht="15" customHeight="1">
      <c r="B49" s="66"/>
      <c r="C49" s="67" t="s">
        <v>49</v>
      </c>
      <c r="D49" s="68"/>
      <c r="E49" s="68" t="s">
        <v>50</v>
      </c>
      <c r="F49" s="68" t="s">
        <v>49</v>
      </c>
      <c r="G49" s="68"/>
      <c r="H49" s="68" t="s">
        <v>50</v>
      </c>
      <c r="I49" s="68" t="s">
        <v>49</v>
      </c>
      <c r="J49" s="68"/>
      <c r="K49" s="68" t="s">
        <v>50</v>
      </c>
      <c r="L49" s="68" t="s">
        <v>49</v>
      </c>
      <c r="M49" s="68"/>
      <c r="N49" s="68" t="s">
        <v>50</v>
      </c>
      <c r="O49" s="68" t="s">
        <v>49</v>
      </c>
      <c r="P49" s="68"/>
      <c r="Q49" s="68" t="s">
        <v>50</v>
      </c>
      <c r="R49" s="68" t="s">
        <v>49</v>
      </c>
      <c r="S49" s="68"/>
      <c r="T49" s="68" t="s">
        <v>50</v>
      </c>
      <c r="U49" s="68" t="s">
        <v>49</v>
      </c>
      <c r="V49" s="68"/>
      <c r="W49" s="68" t="s">
        <v>50</v>
      </c>
      <c r="X49" s="69" t="s">
        <v>51</v>
      </c>
      <c r="Y49" s="69" t="s">
        <v>52</v>
      </c>
      <c r="Z49" s="69" t="s">
        <v>53</v>
      </c>
      <c r="AA49" s="94"/>
      <c r="AB49" s="94"/>
      <c r="AC49" s="94"/>
      <c r="AD49" s="92"/>
      <c r="AE49" s="92"/>
      <c r="AF49" s="92"/>
      <c r="AG49" s="66"/>
      <c r="AH49" s="66"/>
    </row>
    <row r="50" spans="2:34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</row>
  </sheetData>
  <mergeCells count="65">
    <mergeCell ref="C41:E41"/>
    <mergeCell ref="U47:W47"/>
    <mergeCell ref="R40:T40"/>
    <mergeCell ref="U40:W40"/>
    <mergeCell ref="X48:Z48"/>
    <mergeCell ref="F42:H42"/>
    <mergeCell ref="I43:K43"/>
    <mergeCell ref="L44:N44"/>
    <mergeCell ref="O45:Q45"/>
    <mergeCell ref="R46:T46"/>
    <mergeCell ref="U23:W23"/>
    <mergeCell ref="O21:Q21"/>
    <mergeCell ref="R22:T22"/>
    <mergeCell ref="O33:Q33"/>
    <mergeCell ref="R34:T34"/>
    <mergeCell ref="B1:AE1"/>
    <mergeCell ref="C29:E29"/>
    <mergeCell ref="F30:H30"/>
    <mergeCell ref="I31:K31"/>
    <mergeCell ref="L32:N32"/>
    <mergeCell ref="C5:E5"/>
    <mergeCell ref="F6:H6"/>
    <mergeCell ref="I7:K7"/>
    <mergeCell ref="L8:N8"/>
    <mergeCell ref="C17:E17"/>
    <mergeCell ref="F18:H18"/>
    <mergeCell ref="I19:K19"/>
    <mergeCell ref="O9:Q9"/>
    <mergeCell ref="R10:T10"/>
    <mergeCell ref="U11:W11"/>
    <mergeCell ref="L20:N20"/>
    <mergeCell ref="R16:T16"/>
    <mergeCell ref="U16:W16"/>
    <mergeCell ref="Z3:AE3"/>
    <mergeCell ref="C4:E4"/>
    <mergeCell ref="F4:H4"/>
    <mergeCell ref="I4:K4"/>
    <mergeCell ref="L4:N4"/>
    <mergeCell ref="O4:Q4"/>
    <mergeCell ref="R4:T4"/>
    <mergeCell ref="U4:W4"/>
    <mergeCell ref="AN14:AP14"/>
    <mergeCell ref="X24:Z24"/>
    <mergeCell ref="Z27:AE27"/>
    <mergeCell ref="C28:E28"/>
    <mergeCell ref="F28:H28"/>
    <mergeCell ref="I28:K28"/>
    <mergeCell ref="L28:N28"/>
    <mergeCell ref="O28:Q28"/>
    <mergeCell ref="R28:T28"/>
    <mergeCell ref="U28:W28"/>
    <mergeCell ref="Z15:AE15"/>
    <mergeCell ref="C16:E16"/>
    <mergeCell ref="F16:H16"/>
    <mergeCell ref="I16:K16"/>
    <mergeCell ref="L16:N16"/>
    <mergeCell ref="O16:Q16"/>
    <mergeCell ref="U35:W35"/>
    <mergeCell ref="O40:Q40"/>
    <mergeCell ref="X36:Z36"/>
    <mergeCell ref="Z39:AE39"/>
    <mergeCell ref="C40:E40"/>
    <mergeCell ref="F40:H40"/>
    <mergeCell ref="I40:K40"/>
    <mergeCell ref="L40:N40"/>
  </mergeCells>
  <phoneticPr fontId="1"/>
  <pageMargins left="0.70866141732283472" right="0.31496062992125984" top="0.15748031496062992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zoomScaleNormal="100" workbookViewId="0">
      <selection activeCell="C27" sqref="C27"/>
    </sheetView>
  </sheetViews>
  <sheetFormatPr defaultRowHeight="13.5"/>
  <cols>
    <col min="1" max="1" width="1.875" style="82" customWidth="1"/>
    <col min="2" max="2" width="5" style="82" customWidth="1"/>
    <col min="3" max="3" width="25" style="82" customWidth="1"/>
    <col min="4" max="4" width="12.5" style="82" customWidth="1"/>
    <col min="5" max="5" width="1.875" style="82" customWidth="1"/>
    <col min="6" max="6" width="5" style="82" customWidth="1"/>
    <col min="7" max="7" width="25" style="82" customWidth="1"/>
    <col min="8" max="8" width="12.5" style="82" customWidth="1"/>
    <col min="9" max="9" width="1.875" style="82" customWidth="1"/>
    <col min="10" max="10" width="2.25" style="82" customWidth="1"/>
    <col min="11" max="16384" width="9" style="82"/>
  </cols>
  <sheetData>
    <row r="1" spans="1:12" ht="14.25" thickBo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33" customHeight="1" thickTop="1" thickBot="1">
      <c r="A2" s="187"/>
      <c r="B2" s="245" t="s">
        <v>128</v>
      </c>
      <c r="C2" s="246"/>
      <c r="D2" s="246"/>
      <c r="E2" s="246"/>
      <c r="F2" s="246"/>
      <c r="G2" s="246"/>
      <c r="H2" s="247"/>
      <c r="I2" s="186"/>
      <c r="J2" s="173"/>
      <c r="K2" s="173"/>
      <c r="L2" s="173"/>
    </row>
    <row r="3" spans="1:12" ht="14.25" thickTop="1">
      <c r="A3" s="176"/>
      <c r="B3" s="248"/>
      <c r="C3" s="248"/>
      <c r="D3" s="248"/>
      <c r="E3" s="248"/>
      <c r="F3" s="248"/>
      <c r="G3" s="248"/>
      <c r="H3" s="181"/>
      <c r="I3" s="176"/>
      <c r="J3" s="173"/>
      <c r="K3" s="173"/>
      <c r="L3" s="173"/>
    </row>
    <row r="4" spans="1:12">
      <c r="A4" s="173"/>
      <c r="B4" s="248"/>
      <c r="C4" s="249"/>
      <c r="D4" s="249"/>
      <c r="E4" s="249"/>
      <c r="F4" s="249"/>
      <c r="G4" s="249"/>
      <c r="H4" s="249"/>
      <c r="I4" s="173"/>
      <c r="J4" s="173"/>
      <c r="K4" s="173"/>
      <c r="L4" s="173"/>
    </row>
    <row r="5" spans="1:12" ht="22.5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2" ht="22.5" customHeight="1">
      <c r="A6" s="173"/>
      <c r="B6" s="243" t="s">
        <v>33</v>
      </c>
      <c r="C6" s="244"/>
      <c r="D6" s="244"/>
      <c r="E6" s="173"/>
      <c r="F6" s="243" t="s">
        <v>97</v>
      </c>
      <c r="G6" s="244"/>
      <c r="H6" s="244"/>
      <c r="I6" s="173"/>
      <c r="J6" s="173"/>
      <c r="K6" s="173"/>
      <c r="L6" s="173"/>
    </row>
    <row r="7" spans="1:12" ht="22.5" customHeight="1">
      <c r="A7" s="173"/>
      <c r="B7" s="183"/>
      <c r="C7" s="194" t="s">
        <v>7</v>
      </c>
      <c r="D7" s="185" t="s">
        <v>8</v>
      </c>
      <c r="E7" s="173"/>
      <c r="F7" s="183"/>
      <c r="G7" s="194" t="s">
        <v>7</v>
      </c>
      <c r="H7" s="185" t="s">
        <v>8</v>
      </c>
      <c r="I7" s="173"/>
      <c r="J7" s="173"/>
      <c r="K7" s="173"/>
      <c r="L7" s="173"/>
    </row>
    <row r="8" spans="1:12" ht="22.5" customHeight="1">
      <c r="A8" s="173"/>
      <c r="B8" s="185">
        <v>1</v>
      </c>
      <c r="C8" s="182" t="s">
        <v>64</v>
      </c>
      <c r="D8" s="200" t="s">
        <v>71</v>
      </c>
      <c r="E8" s="173"/>
      <c r="F8" s="185">
        <v>1</v>
      </c>
      <c r="G8" s="182" t="s">
        <v>16</v>
      </c>
      <c r="H8" s="201" t="s">
        <v>38</v>
      </c>
      <c r="I8" s="173"/>
      <c r="J8" s="173"/>
      <c r="K8" s="173"/>
      <c r="L8" s="173"/>
    </row>
    <row r="9" spans="1:12" ht="22.5" customHeight="1">
      <c r="A9" s="173"/>
      <c r="B9" s="185">
        <v>2</v>
      </c>
      <c r="C9" s="182" t="s">
        <v>31</v>
      </c>
      <c r="D9" s="200" t="s">
        <v>39</v>
      </c>
      <c r="E9" s="173"/>
      <c r="F9" s="185">
        <v>2</v>
      </c>
      <c r="G9" s="182" t="s">
        <v>94</v>
      </c>
      <c r="H9" s="200" t="s">
        <v>96</v>
      </c>
      <c r="I9" s="173"/>
      <c r="J9" s="173"/>
      <c r="K9" s="173"/>
      <c r="L9" s="173"/>
    </row>
    <row r="10" spans="1:12" ht="22.5" customHeight="1">
      <c r="A10" s="173"/>
      <c r="B10" s="185">
        <v>3</v>
      </c>
      <c r="C10" s="182" t="s">
        <v>65</v>
      </c>
      <c r="D10" s="200" t="s">
        <v>72</v>
      </c>
      <c r="E10" s="173"/>
      <c r="F10" s="185">
        <v>3</v>
      </c>
      <c r="G10" s="182" t="s">
        <v>67</v>
      </c>
      <c r="H10" s="200" t="s">
        <v>76</v>
      </c>
      <c r="I10" s="173"/>
      <c r="J10" s="173"/>
      <c r="K10" s="173"/>
      <c r="L10" s="173"/>
    </row>
    <row r="11" spans="1:12" ht="22.5" customHeight="1">
      <c r="A11" s="173"/>
      <c r="B11" s="185">
        <v>4</v>
      </c>
      <c r="C11" s="182" t="s">
        <v>60</v>
      </c>
      <c r="D11" s="200" t="s">
        <v>73</v>
      </c>
      <c r="E11" s="173"/>
      <c r="F11" s="185">
        <v>4</v>
      </c>
      <c r="G11" s="182" t="s">
        <v>35</v>
      </c>
      <c r="H11" s="201" t="s">
        <v>23</v>
      </c>
      <c r="I11" s="173"/>
      <c r="J11" s="173"/>
      <c r="K11" s="173"/>
      <c r="L11" s="173"/>
    </row>
    <row r="12" spans="1:12" ht="22.5" customHeight="1">
      <c r="A12" s="173"/>
      <c r="B12" s="185">
        <v>5</v>
      </c>
      <c r="C12" s="182" t="s">
        <v>62</v>
      </c>
      <c r="D12" s="200" t="s">
        <v>78</v>
      </c>
      <c r="E12" s="173"/>
      <c r="F12" s="185">
        <v>5</v>
      </c>
      <c r="G12" s="182" t="s">
        <v>59</v>
      </c>
      <c r="H12" s="201" t="s">
        <v>77</v>
      </c>
      <c r="I12" s="173"/>
      <c r="J12" s="173"/>
      <c r="K12" s="173"/>
      <c r="L12" s="173"/>
    </row>
    <row r="13" spans="1:12" ht="22.5" customHeight="1">
      <c r="A13" s="173"/>
      <c r="B13" s="185">
        <v>6</v>
      </c>
      <c r="C13" s="182" t="s">
        <v>68</v>
      </c>
      <c r="D13" s="201" t="s">
        <v>30</v>
      </c>
      <c r="E13" s="173"/>
      <c r="F13" s="185">
        <v>6</v>
      </c>
      <c r="G13" s="182" t="s">
        <v>18</v>
      </c>
      <c r="H13" s="201" t="s">
        <v>37</v>
      </c>
      <c r="I13" s="173"/>
      <c r="J13" s="173"/>
      <c r="K13" s="173"/>
      <c r="L13" s="173"/>
    </row>
    <row r="14" spans="1:12" ht="22.5" customHeight="1">
      <c r="A14" s="173"/>
      <c r="B14" s="185">
        <v>7</v>
      </c>
      <c r="C14" s="182" t="s">
        <v>93</v>
      </c>
      <c r="D14" s="200" t="s">
        <v>95</v>
      </c>
      <c r="E14" s="173"/>
      <c r="F14" s="185">
        <v>7</v>
      </c>
      <c r="G14" s="182" t="s">
        <v>34</v>
      </c>
      <c r="H14" s="200" t="s">
        <v>81</v>
      </c>
      <c r="I14" s="173"/>
      <c r="J14" s="173"/>
      <c r="K14" s="173"/>
      <c r="L14" s="173"/>
    </row>
    <row r="15" spans="1:12" ht="22.5" customHeight="1">
      <c r="A15" s="173"/>
      <c r="B15" s="185">
        <v>8</v>
      </c>
      <c r="C15" s="182" t="s">
        <v>61</v>
      </c>
      <c r="D15" s="182" t="s">
        <v>80</v>
      </c>
      <c r="E15" s="175"/>
      <c r="F15" s="185">
        <v>8</v>
      </c>
      <c r="G15" s="182" t="s">
        <v>58</v>
      </c>
      <c r="H15" s="199" t="s">
        <v>57</v>
      </c>
      <c r="I15" s="173"/>
      <c r="J15" s="173"/>
      <c r="K15" s="173"/>
      <c r="L15" s="173"/>
    </row>
    <row r="16" spans="1:12" ht="22.5" customHeight="1">
      <c r="A16" s="173"/>
      <c r="B16" s="178"/>
      <c r="C16" s="188"/>
      <c r="D16" s="198"/>
      <c r="E16" s="175"/>
      <c r="F16" s="178"/>
      <c r="G16" s="188"/>
      <c r="H16" s="202"/>
      <c r="I16" s="173"/>
      <c r="J16" s="173"/>
      <c r="K16" s="197"/>
      <c r="L16" s="179"/>
    </row>
    <row r="17" spans="1:12" ht="22.5" customHeight="1">
      <c r="A17" s="172"/>
      <c r="B17" s="178"/>
      <c r="C17" s="188"/>
      <c r="D17" s="198"/>
      <c r="E17" s="175"/>
      <c r="F17" s="178"/>
      <c r="G17" s="188"/>
      <c r="H17" s="198"/>
      <c r="I17" s="173"/>
      <c r="J17" s="172"/>
      <c r="K17" s="172"/>
      <c r="L17" s="172"/>
    </row>
    <row r="18" spans="1:12" ht="22.5" customHeight="1">
      <c r="A18" s="172"/>
      <c r="B18" s="173"/>
      <c r="C18" s="173"/>
      <c r="D18" s="173"/>
      <c r="E18" s="173"/>
      <c r="F18" s="173"/>
      <c r="G18" s="173"/>
      <c r="H18" s="173"/>
      <c r="I18" s="173"/>
      <c r="J18" s="172"/>
      <c r="K18" s="172"/>
      <c r="L18" s="172"/>
    </row>
    <row r="19" spans="1:12" ht="22.5" customHeight="1">
      <c r="A19" s="172"/>
      <c r="B19" s="243" t="s">
        <v>98</v>
      </c>
      <c r="C19" s="244"/>
      <c r="D19" s="244"/>
      <c r="E19" s="173"/>
      <c r="F19" s="243" t="s">
        <v>99</v>
      </c>
      <c r="G19" s="244"/>
      <c r="H19" s="244"/>
      <c r="I19" s="173"/>
      <c r="J19" s="172"/>
      <c r="K19" s="172"/>
      <c r="L19" s="172"/>
    </row>
    <row r="20" spans="1:12" ht="22.5" customHeight="1">
      <c r="A20" s="172"/>
      <c r="B20" s="183"/>
      <c r="C20" s="194" t="s">
        <v>7</v>
      </c>
      <c r="D20" s="185" t="s">
        <v>8</v>
      </c>
      <c r="E20" s="173"/>
      <c r="F20" s="183"/>
      <c r="G20" s="194" t="s">
        <v>7</v>
      </c>
      <c r="H20" s="185" t="s">
        <v>8</v>
      </c>
      <c r="I20" s="173"/>
      <c r="J20" s="172"/>
      <c r="K20" s="172"/>
      <c r="L20" s="172"/>
    </row>
    <row r="21" spans="1:12" ht="22.5" customHeight="1">
      <c r="A21" s="172"/>
      <c r="B21" s="185">
        <v>1</v>
      </c>
      <c r="C21" s="182" t="s">
        <v>15</v>
      </c>
      <c r="D21" s="200" t="s">
        <v>22</v>
      </c>
      <c r="E21" s="173"/>
      <c r="F21" s="185">
        <v>1</v>
      </c>
      <c r="G21" s="182" t="s">
        <v>12</v>
      </c>
      <c r="H21" s="182" t="s">
        <v>40</v>
      </c>
      <c r="I21" s="173"/>
      <c r="J21" s="172"/>
      <c r="K21" s="172"/>
      <c r="L21" s="172"/>
    </row>
    <row r="22" spans="1:12" ht="22.5" customHeight="1">
      <c r="A22" s="172"/>
      <c r="B22" s="185">
        <v>2</v>
      </c>
      <c r="C22" s="182" t="s">
        <v>14</v>
      </c>
      <c r="D22" s="200" t="s">
        <v>100</v>
      </c>
      <c r="E22" s="173"/>
      <c r="F22" s="185">
        <v>2</v>
      </c>
      <c r="G22" s="182" t="s">
        <v>66</v>
      </c>
      <c r="H22" s="200" t="s">
        <v>29</v>
      </c>
      <c r="I22" s="173"/>
      <c r="J22" s="172"/>
      <c r="K22" s="172"/>
      <c r="L22" s="172"/>
    </row>
    <row r="23" spans="1:12" ht="22.5" customHeight="1">
      <c r="A23" s="172"/>
      <c r="B23" s="185">
        <v>3</v>
      </c>
      <c r="C23" s="192" t="s">
        <v>26</v>
      </c>
      <c r="D23" s="201" t="s">
        <v>74</v>
      </c>
      <c r="E23" s="173"/>
      <c r="F23" s="185">
        <v>3</v>
      </c>
      <c r="G23" s="182" t="s">
        <v>17</v>
      </c>
      <c r="H23" s="200" t="s">
        <v>24</v>
      </c>
      <c r="I23" s="173"/>
      <c r="J23" s="172"/>
      <c r="K23" s="172"/>
      <c r="L23" s="172"/>
    </row>
    <row r="24" spans="1:12" ht="22.5" customHeight="1">
      <c r="A24" s="172"/>
      <c r="B24" s="185">
        <v>4</v>
      </c>
      <c r="C24" s="182" t="s">
        <v>63</v>
      </c>
      <c r="D24" s="200" t="s">
        <v>75</v>
      </c>
      <c r="E24" s="173"/>
      <c r="F24" s="185">
        <v>4</v>
      </c>
      <c r="G24" s="192" t="s">
        <v>13</v>
      </c>
      <c r="H24" s="201" t="s">
        <v>36</v>
      </c>
      <c r="I24" s="173"/>
      <c r="J24" s="172"/>
      <c r="K24" s="172"/>
      <c r="L24" s="172"/>
    </row>
    <row r="25" spans="1:12" ht="22.5" customHeight="1">
      <c r="A25" s="172"/>
      <c r="B25" s="185">
        <v>5</v>
      </c>
      <c r="C25" s="191" t="s">
        <v>20</v>
      </c>
      <c r="D25" s="196" t="s">
        <v>21</v>
      </c>
      <c r="E25" s="173"/>
      <c r="F25" s="185">
        <v>5</v>
      </c>
      <c r="G25" s="182" t="s">
        <v>70</v>
      </c>
      <c r="H25" s="201" t="s">
        <v>79</v>
      </c>
      <c r="I25" s="173"/>
      <c r="J25" s="172"/>
      <c r="K25" s="172"/>
      <c r="L25" s="172"/>
    </row>
    <row r="26" spans="1:12" ht="22.5" customHeight="1">
      <c r="A26" s="172"/>
      <c r="B26" s="185">
        <v>6</v>
      </c>
      <c r="C26" s="182" t="s">
        <v>69</v>
      </c>
      <c r="D26" s="182" t="s">
        <v>25</v>
      </c>
      <c r="E26" s="173"/>
      <c r="F26" s="185">
        <v>6</v>
      </c>
      <c r="G26" s="182"/>
      <c r="H26" s="200"/>
      <c r="I26" s="173"/>
      <c r="J26" s="172"/>
      <c r="K26" s="172"/>
      <c r="L26" s="172"/>
    </row>
    <row r="27" spans="1:12" ht="22.5" customHeight="1">
      <c r="A27" s="172"/>
      <c r="B27" s="185">
        <v>7</v>
      </c>
      <c r="C27" s="182" t="s">
        <v>19</v>
      </c>
      <c r="D27" s="201" t="s">
        <v>41</v>
      </c>
      <c r="E27" s="173"/>
      <c r="F27" s="185">
        <v>7</v>
      </c>
      <c r="G27" s="182"/>
      <c r="H27" s="201"/>
      <c r="I27" s="173"/>
      <c r="J27" s="172"/>
      <c r="K27" s="172"/>
      <c r="L27" s="172"/>
    </row>
    <row r="28" spans="1:12" ht="22.5" customHeight="1">
      <c r="A28" s="172"/>
      <c r="B28" s="195"/>
      <c r="C28" s="177"/>
      <c r="D28" s="203"/>
      <c r="E28" s="175"/>
      <c r="F28" s="195"/>
      <c r="G28" s="177"/>
      <c r="H28" s="177"/>
      <c r="I28" s="173"/>
      <c r="J28" s="172"/>
      <c r="K28" s="172"/>
      <c r="L28" s="172"/>
    </row>
    <row r="29" spans="1:12" ht="22.5" customHeight="1">
      <c r="A29" s="172"/>
      <c r="B29" s="178"/>
      <c r="C29" s="188"/>
      <c r="D29" s="188"/>
      <c r="E29" s="175"/>
      <c r="F29" s="178"/>
      <c r="G29" s="189"/>
      <c r="H29" s="198"/>
      <c r="I29" s="173"/>
      <c r="J29" s="172"/>
      <c r="K29" s="172"/>
      <c r="L29" s="172"/>
    </row>
    <row r="30" spans="1:12" ht="22.5" customHeight="1">
      <c r="A30" s="172"/>
      <c r="B30" s="178"/>
      <c r="C30" s="188"/>
      <c r="D30" s="188"/>
      <c r="E30" s="175"/>
      <c r="F30" s="178"/>
      <c r="G30" s="188"/>
      <c r="H30" s="173"/>
      <c r="I30" s="173"/>
      <c r="J30" s="172"/>
      <c r="K30" s="172"/>
      <c r="L30" s="172"/>
    </row>
    <row r="31" spans="1:12" ht="22.5" customHeight="1">
      <c r="A31" s="172"/>
      <c r="B31" s="184"/>
      <c r="C31" s="174"/>
      <c r="D31" s="174"/>
      <c r="E31" s="180"/>
      <c r="F31" s="184"/>
      <c r="G31" s="173"/>
      <c r="H31" s="173"/>
      <c r="I31" s="173"/>
      <c r="J31" s="172"/>
      <c r="K31" s="172"/>
      <c r="L31" s="172"/>
    </row>
    <row r="32" spans="1:12" ht="22.5" customHeight="1">
      <c r="A32" s="172"/>
      <c r="B32" s="184"/>
      <c r="C32" s="174"/>
      <c r="D32" s="174"/>
      <c r="E32" s="180"/>
      <c r="F32" s="184"/>
      <c r="G32" s="174"/>
      <c r="H32" s="174"/>
      <c r="I32" s="173"/>
      <c r="J32" s="172"/>
      <c r="K32" s="172"/>
      <c r="L32" s="172"/>
    </row>
    <row r="33" spans="1:12" ht="22.5" customHeight="1">
      <c r="A33" s="172"/>
      <c r="B33" s="193"/>
      <c r="C33" s="193"/>
      <c r="D33" s="193"/>
      <c r="E33" s="193"/>
      <c r="F33" s="193"/>
      <c r="G33" s="193"/>
      <c r="H33" s="193"/>
      <c r="I33" s="173"/>
      <c r="J33" s="172"/>
      <c r="K33" s="172"/>
      <c r="L33" s="172"/>
    </row>
    <row r="34" spans="1:12" ht="22.5" customHeight="1">
      <c r="A34" s="172"/>
      <c r="B34" s="173"/>
      <c r="C34" s="173"/>
      <c r="D34" s="173"/>
      <c r="E34" s="173"/>
      <c r="F34" s="173"/>
      <c r="G34" s="190"/>
      <c r="H34" s="173"/>
      <c r="I34" s="173"/>
      <c r="J34" s="172"/>
      <c r="K34" s="172"/>
      <c r="L34" s="172"/>
    </row>
    <row r="35" spans="1:12" ht="22.5" customHeight="1">
      <c r="A35" s="172"/>
      <c r="B35" s="173"/>
      <c r="C35" s="173"/>
      <c r="D35" s="173"/>
      <c r="E35" s="173"/>
      <c r="F35" s="173"/>
      <c r="G35" s="190"/>
      <c r="H35" s="173"/>
      <c r="I35" s="173"/>
      <c r="J35" s="172"/>
      <c r="K35" s="172"/>
      <c r="L35" s="172"/>
    </row>
    <row r="36" spans="1:12" ht="22.5" customHeight="1">
      <c r="A36" s="172"/>
      <c r="B36" s="173"/>
      <c r="C36" s="173"/>
      <c r="D36" s="173"/>
      <c r="E36" s="173"/>
      <c r="F36" s="173"/>
      <c r="G36" s="190"/>
      <c r="H36" s="173"/>
      <c r="I36" s="173"/>
      <c r="J36" s="172"/>
      <c r="K36" s="172"/>
      <c r="L36" s="172"/>
    </row>
    <row r="37" spans="1:12" ht="22.5" customHeight="1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 ht="22.5" customHeight="1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 ht="22.5" customHeight="1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 ht="22.5" customHeight="1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 ht="22.5" customHeight="1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 ht="22.5" customHeight="1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 ht="22.5" customHeight="1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 ht="22.5" customHeight="1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 ht="22.5" customHeight="1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 ht="22.5" customHeight="1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 ht="22.5" customHeight="1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 ht="22.5" customHeight="1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 ht="22.5" customHeight="1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 ht="22.5" customHeight="1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 ht="22.5" customHeight="1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 ht="22.5" customHeight="1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 ht="22.5" customHeight="1">
      <c r="A53" s="172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ht="22.5" customHeight="1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ht="22.5" customHeight="1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 ht="22.5" customHeight="1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 ht="22.5" customHeight="1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 ht="22.5" customHeight="1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 ht="22.5" customHeight="1">
      <c r="A59" s="172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 ht="22.5" customHeight="1">
      <c r="A60" s="172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 ht="22.5" customHeight="1">
      <c r="A61" s="172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 ht="22.5" customHeight="1">
      <c r="A62" s="172"/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 ht="22.5" customHeight="1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 ht="22.5" customHeight="1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 ht="22.5" customHeight="1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ht="22.5" customHeight="1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ht="22.5" customHeight="1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ht="22.5" customHeight="1">
      <c r="A68" s="172"/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ht="22.5" customHeight="1">
      <c r="A69" s="172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ht="22.5" customHeight="1">
      <c r="A70" s="172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ht="22.5" customHeight="1">
      <c r="A71" s="172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 ht="22.5" customHeight="1">
      <c r="A72" s="172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 ht="22.5" customHeight="1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 ht="22.5" customHeight="1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 ht="22.5" customHeight="1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 ht="22.5" customHeight="1">
      <c r="A76" s="172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 ht="22.5" customHeight="1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 ht="22.5" customHeight="1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 ht="22.5" customHeight="1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</row>
    <row r="80" spans="1:12" ht="22.5" customHeight="1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</row>
    <row r="81" spans="1:12" ht="22.5" customHeight="1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</row>
    <row r="82" spans="1:12" ht="22.5" customHeight="1">
      <c r="A82" s="172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</row>
    <row r="83" spans="1:12" ht="22.5" customHeight="1">
      <c r="A83" s="172"/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</row>
    <row r="84" spans="1:12" ht="22.5" customHeight="1">
      <c r="A84" s="172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</row>
    <row r="85" spans="1:12" ht="22.5" customHeight="1">
      <c r="A85" s="172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</row>
    <row r="86" spans="1:12" ht="22.5" customHeight="1">
      <c r="A86" s="172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</row>
    <row r="87" spans="1:12" ht="22.5" customHeight="1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</row>
    <row r="88" spans="1:12" ht="22.5" customHeight="1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</row>
    <row r="89" spans="1:12" ht="22.5" customHeight="1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ht="22.5" customHeight="1">
      <c r="A90" s="172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</row>
    <row r="91" spans="1:12" ht="22.5" customHeight="1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ht="22.5" customHeight="1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  <row r="93" spans="1:12" ht="22.5" customHeight="1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</row>
    <row r="94" spans="1:12" ht="22.5" customHeight="1">
      <c r="A94" s="172"/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</row>
    <row r="95" spans="1:12" ht="22.5" customHeight="1">
      <c r="A95" s="172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</row>
    <row r="96" spans="1:12" ht="22.5" customHeight="1">
      <c r="A96" s="172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</row>
    <row r="97" spans="1:12" ht="22.5" customHeight="1">
      <c r="A97" s="172"/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</row>
    <row r="98" spans="1:12" ht="22.5" customHeight="1">
      <c r="A98" s="172"/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</row>
    <row r="99" spans="1:12" ht="22.5" customHeight="1">
      <c r="A99" s="172"/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</row>
    <row r="100" spans="1:12" ht="22.5" customHeight="1">
      <c r="A100" s="172"/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</row>
    <row r="101" spans="1:12" ht="22.5" customHeight="1">
      <c r="A101" s="172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</row>
    <row r="102" spans="1:12" ht="22.5" customHeight="1">
      <c r="A102" s="172"/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</row>
    <row r="103" spans="1:12" ht="22.5" customHeight="1">
      <c r="A103" s="172"/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</row>
    <row r="104" spans="1:12" ht="22.5" customHeight="1">
      <c r="A104" s="172"/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</row>
    <row r="105" spans="1:12" ht="22.5" customHeight="1">
      <c r="A105" s="172"/>
      <c r="B105" s="172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</row>
    <row r="106" spans="1:12" ht="22.5" customHeight="1">
      <c r="A106" s="172"/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</row>
    <row r="107" spans="1:12" ht="22.5" customHeight="1">
      <c r="A107" s="172"/>
      <c r="B107" s="172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</row>
    <row r="108" spans="1:12" ht="22.5" customHeight="1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</row>
    <row r="109" spans="1:12" ht="22.5" customHeight="1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</row>
    <row r="110" spans="1:12" ht="22.5" customHeight="1">
      <c r="A110" s="172"/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</row>
    <row r="111" spans="1:12" ht="22.5" customHeight="1">
      <c r="A111" s="172"/>
      <c r="B111" s="172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</row>
    <row r="112" spans="1:12" ht="22.5" customHeight="1">
      <c r="A112" s="172"/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</row>
    <row r="113" spans="1:12" ht="22.5" customHeight="1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</row>
    <row r="114" spans="1:12" ht="22.5" customHeight="1">
      <c r="A114" s="172"/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</row>
    <row r="115" spans="1:12" ht="22.5" customHeight="1">
      <c r="A115" s="172"/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</row>
    <row r="116" spans="1:12" ht="22.5" customHeight="1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</row>
    <row r="117" spans="1:12" ht="22.5" customHeight="1">
      <c r="A117" s="172"/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</row>
    <row r="118" spans="1:12" ht="22.5" customHeight="1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</row>
    <row r="119" spans="1:12" ht="22.5" customHeight="1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</row>
    <row r="120" spans="1:12" ht="22.5" customHeight="1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</row>
    <row r="121" spans="1:12" ht="22.5" customHeight="1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</row>
    <row r="122" spans="1:12" ht="22.5" customHeight="1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</row>
    <row r="123" spans="1:12" ht="22.5" customHeight="1">
      <c r="A123" s="172"/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</row>
    <row r="124" spans="1:12" ht="22.5" customHeight="1">
      <c r="A124" s="172"/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</row>
    <row r="125" spans="1:12" ht="22.5" customHeight="1">
      <c r="A125" s="172"/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</row>
    <row r="126" spans="1:12" ht="22.5" customHeight="1">
      <c r="A126" s="172"/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</row>
    <row r="127" spans="1:12" ht="22.5" customHeight="1">
      <c r="A127" s="172"/>
      <c r="B127" s="172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</row>
    <row r="128" spans="1:12" ht="22.5" customHeight="1">
      <c r="A128" s="172"/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</row>
    <row r="129" spans="1:12" ht="22.5" customHeight="1">
      <c r="A129" s="172"/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</row>
    <row r="130" spans="1:12" ht="22.5" customHeight="1">
      <c r="A130" s="172"/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</row>
    <row r="131" spans="1:12" ht="22.5" customHeight="1">
      <c r="A131" s="172"/>
      <c r="B131" s="172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</row>
    <row r="132" spans="1:12" ht="22.5" customHeight="1">
      <c r="A132" s="172"/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</row>
    <row r="133" spans="1:12" ht="22.5" customHeight="1">
      <c r="A133" s="172"/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</row>
    <row r="134" spans="1:12" ht="22.5" customHeight="1">
      <c r="A134" s="172"/>
      <c r="B134" s="172"/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</row>
    <row r="135" spans="1:12" ht="22.5" customHeight="1">
      <c r="A135" s="172"/>
      <c r="B135" s="172"/>
      <c r="C135" s="172"/>
      <c r="D135" s="172"/>
      <c r="E135" s="172"/>
      <c r="F135" s="172"/>
      <c r="G135" s="172"/>
      <c r="H135" s="172"/>
      <c r="I135" s="172"/>
      <c r="J135" s="172"/>
      <c r="K135" s="172"/>
      <c r="L135" s="172"/>
    </row>
    <row r="136" spans="1:12" ht="22.5" customHeight="1">
      <c r="A136" s="172"/>
      <c r="B136" s="172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</row>
    <row r="137" spans="1:12" ht="22.5" customHeight="1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</row>
    <row r="138" spans="1:12" ht="22.5" customHeight="1">
      <c r="A138" s="172"/>
      <c r="B138" s="172"/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</row>
    <row r="139" spans="1:12" ht="22.5" customHeight="1">
      <c r="A139" s="172"/>
      <c r="B139" s="172"/>
      <c r="C139" s="172"/>
      <c r="D139" s="172"/>
      <c r="E139" s="172"/>
      <c r="F139" s="172"/>
      <c r="G139" s="172"/>
      <c r="H139" s="172"/>
      <c r="I139" s="172"/>
      <c r="J139" s="172"/>
      <c r="K139" s="172"/>
      <c r="L139" s="172"/>
    </row>
    <row r="140" spans="1:12" ht="22.5" customHeight="1">
      <c r="A140" s="172"/>
      <c r="B140" s="172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</row>
    <row r="141" spans="1:12" ht="22.5" customHeight="1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</row>
    <row r="142" spans="1:12" ht="22.5" customHeight="1">
      <c r="A142" s="172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</row>
    <row r="143" spans="1:12" ht="22.5" customHeight="1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</row>
    <row r="144" spans="1:12" ht="22.5" customHeight="1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</row>
    <row r="145" spans="1:12" ht="22.5" customHeight="1">
      <c r="A145" s="172"/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</row>
    <row r="146" spans="1:12" ht="22.5" customHeight="1">
      <c r="A146" s="172"/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</row>
    <row r="147" spans="1:12" ht="22.5" customHeight="1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</row>
    <row r="148" spans="1:12" ht="22.5" customHeight="1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</row>
    <row r="149" spans="1:12" ht="22.5" customHeight="1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</row>
    <row r="150" spans="1:12" ht="22.5" customHeight="1">
      <c r="A150" s="172"/>
      <c r="B150" s="172"/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</row>
    <row r="151" spans="1:12" ht="22.5" customHeight="1">
      <c r="A151" s="172"/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</row>
    <row r="152" spans="1:12" ht="22.5" customHeight="1">
      <c r="A152" s="172"/>
      <c r="B152" s="172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</row>
    <row r="153" spans="1:12" ht="22.5" customHeight="1">
      <c r="A153" s="172"/>
      <c r="B153" s="172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</row>
    <row r="154" spans="1:12" ht="22.5" customHeight="1">
      <c r="A154" s="172"/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</row>
    <row r="155" spans="1:12" ht="22.5" customHeight="1">
      <c r="A155" s="172"/>
      <c r="B155" s="172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</row>
    <row r="156" spans="1:12" ht="22.5" customHeight="1">
      <c r="A156" s="172"/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</row>
    <row r="157" spans="1:12" ht="22.5" customHeight="1">
      <c r="A157" s="172"/>
      <c r="B157" s="172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</row>
    <row r="158" spans="1:12" ht="22.5" customHeight="1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</row>
    <row r="159" spans="1:12" ht="22.5" customHeight="1">
      <c r="A159" s="172"/>
      <c r="B159" s="172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</row>
    <row r="160" spans="1:12" ht="22.5" customHeight="1">
      <c r="A160" s="172"/>
      <c r="B160" s="172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</row>
    <row r="161" spans="1:12" ht="22.5" customHeight="1">
      <c r="A161" s="172"/>
      <c r="B161" s="172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</row>
    <row r="162" spans="1:12" ht="22.5" customHeight="1">
      <c r="A162" s="172"/>
      <c r="B162" s="172"/>
      <c r="C162" s="172"/>
      <c r="D162" s="172"/>
      <c r="E162" s="172"/>
      <c r="F162" s="172"/>
      <c r="G162" s="172"/>
      <c r="H162" s="172"/>
      <c r="I162" s="172"/>
      <c r="J162" s="172"/>
      <c r="K162" s="172"/>
      <c r="L162" s="172"/>
    </row>
    <row r="163" spans="1:12" ht="22.5" customHeight="1">
      <c r="A163" s="172"/>
      <c r="B163" s="172"/>
      <c r="C163" s="172"/>
      <c r="D163" s="172"/>
      <c r="E163" s="172"/>
      <c r="F163" s="172"/>
      <c r="G163" s="172"/>
      <c r="H163" s="172"/>
      <c r="I163" s="172"/>
      <c r="J163" s="172"/>
      <c r="K163" s="172"/>
      <c r="L163" s="172"/>
    </row>
    <row r="164" spans="1:12" ht="22.5" customHeight="1">
      <c r="A164" s="172"/>
      <c r="B164" s="172"/>
      <c r="C164" s="172"/>
      <c r="D164" s="172"/>
      <c r="E164" s="172"/>
      <c r="F164" s="172"/>
      <c r="G164" s="172"/>
      <c r="H164" s="172"/>
      <c r="I164" s="172"/>
      <c r="J164" s="172"/>
      <c r="K164" s="172"/>
      <c r="L164" s="172"/>
    </row>
    <row r="165" spans="1:12" ht="22.5" customHeight="1">
      <c r="A165" s="172"/>
      <c r="B165" s="172"/>
      <c r="C165" s="172"/>
      <c r="D165" s="172"/>
      <c r="E165" s="172"/>
      <c r="F165" s="172"/>
      <c r="G165" s="172"/>
      <c r="H165" s="172"/>
      <c r="I165" s="172"/>
      <c r="J165" s="172"/>
      <c r="K165" s="172"/>
      <c r="L165" s="172"/>
    </row>
    <row r="166" spans="1:12" ht="22.5" customHeight="1">
      <c r="A166" s="172"/>
      <c r="B166" s="172"/>
      <c r="C166" s="172"/>
      <c r="D166" s="172"/>
      <c r="E166" s="172"/>
      <c r="F166" s="172"/>
      <c r="G166" s="172"/>
      <c r="H166" s="172"/>
      <c r="I166" s="172"/>
      <c r="J166" s="172"/>
      <c r="K166" s="172"/>
      <c r="L166" s="172"/>
    </row>
    <row r="167" spans="1:12" ht="22.5" customHeight="1">
      <c r="A167" s="172"/>
      <c r="B167" s="172"/>
      <c r="C167" s="172"/>
      <c r="D167" s="172"/>
      <c r="E167" s="172"/>
      <c r="F167" s="172"/>
      <c r="G167" s="172"/>
      <c r="H167" s="172"/>
      <c r="I167" s="172"/>
      <c r="J167" s="172"/>
      <c r="K167" s="172"/>
      <c r="L167" s="172"/>
    </row>
    <row r="168" spans="1:12" ht="22.5" customHeight="1">
      <c r="A168" s="172"/>
      <c r="B168" s="172"/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</row>
    <row r="169" spans="1:12" ht="22.5" customHeight="1">
      <c r="A169" s="172"/>
      <c r="B169" s="172"/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</row>
    <row r="170" spans="1:12" ht="22.5" customHeight="1">
      <c r="A170" s="172"/>
      <c r="B170" s="172"/>
      <c r="C170" s="172"/>
      <c r="D170" s="172"/>
      <c r="E170" s="172"/>
      <c r="F170" s="172"/>
      <c r="G170" s="172"/>
      <c r="H170" s="172"/>
      <c r="I170" s="172"/>
      <c r="J170" s="172"/>
      <c r="K170" s="172"/>
      <c r="L170" s="172"/>
    </row>
    <row r="171" spans="1:12" ht="22.5" customHeight="1">
      <c r="A171" s="172"/>
      <c r="B171" s="172"/>
      <c r="C171" s="172"/>
      <c r="D171" s="172"/>
      <c r="E171" s="172"/>
      <c r="F171" s="172"/>
      <c r="G171" s="172"/>
      <c r="H171" s="172"/>
      <c r="I171" s="172"/>
      <c r="J171" s="172"/>
      <c r="K171" s="172"/>
      <c r="L171" s="172"/>
    </row>
    <row r="172" spans="1:12" ht="22.5" customHeight="1">
      <c r="A172" s="172"/>
      <c r="B172" s="172"/>
      <c r="C172" s="172"/>
      <c r="D172" s="172"/>
      <c r="E172" s="172"/>
      <c r="F172" s="172"/>
      <c r="G172" s="172"/>
      <c r="H172" s="172"/>
      <c r="I172" s="172"/>
      <c r="J172" s="172"/>
      <c r="K172" s="172"/>
      <c r="L172" s="172"/>
    </row>
    <row r="173" spans="1:12" ht="22.5" customHeight="1">
      <c r="A173" s="172"/>
      <c r="B173" s="172"/>
      <c r="C173" s="172"/>
      <c r="D173" s="172"/>
      <c r="E173" s="172"/>
      <c r="F173" s="172"/>
      <c r="G173" s="172"/>
      <c r="H173" s="172"/>
      <c r="I173" s="172"/>
      <c r="J173" s="172"/>
      <c r="K173" s="172"/>
      <c r="L173" s="172"/>
    </row>
    <row r="174" spans="1:12" ht="22.5" customHeight="1">
      <c r="A174" s="172"/>
      <c r="B174" s="172"/>
      <c r="C174" s="172"/>
      <c r="D174" s="172"/>
      <c r="E174" s="172"/>
      <c r="F174" s="172"/>
      <c r="G174" s="172"/>
      <c r="H174" s="172"/>
      <c r="I174" s="172"/>
      <c r="J174" s="172"/>
      <c r="K174" s="172"/>
      <c r="L174" s="172"/>
    </row>
    <row r="175" spans="1:12" ht="22.5" customHeight="1">
      <c r="A175" s="172"/>
      <c r="B175" s="172"/>
      <c r="C175" s="172"/>
      <c r="D175" s="172"/>
      <c r="E175" s="172"/>
      <c r="F175" s="172"/>
      <c r="G175" s="172"/>
      <c r="H175" s="172"/>
      <c r="I175" s="172"/>
      <c r="J175" s="172"/>
      <c r="K175" s="172"/>
      <c r="L175" s="172"/>
    </row>
    <row r="176" spans="1:12" ht="22.5" customHeight="1">
      <c r="A176" s="172"/>
      <c r="B176" s="172"/>
      <c r="C176" s="172"/>
      <c r="D176" s="172"/>
      <c r="E176" s="172"/>
      <c r="F176" s="172"/>
      <c r="G176" s="172"/>
      <c r="H176" s="172"/>
      <c r="I176" s="172"/>
      <c r="J176" s="172"/>
      <c r="K176" s="172"/>
      <c r="L176" s="172"/>
    </row>
    <row r="177" spans="1:12" ht="22.5" customHeight="1">
      <c r="A177" s="172"/>
      <c r="B177" s="172"/>
      <c r="C177" s="172"/>
      <c r="D177" s="172"/>
      <c r="E177" s="172"/>
      <c r="F177" s="172"/>
      <c r="G177" s="172"/>
      <c r="H177" s="172"/>
      <c r="I177" s="172"/>
      <c r="J177" s="172"/>
      <c r="K177" s="172"/>
      <c r="L177" s="172"/>
    </row>
    <row r="178" spans="1:12" ht="22.5" customHeight="1">
      <c r="A178" s="172"/>
      <c r="B178" s="172"/>
      <c r="C178" s="172"/>
      <c r="D178" s="172"/>
      <c r="E178" s="172"/>
      <c r="F178" s="172"/>
      <c r="G178" s="172"/>
      <c r="H178" s="172"/>
      <c r="I178" s="172"/>
      <c r="J178" s="172"/>
      <c r="K178" s="172"/>
      <c r="L178" s="172"/>
    </row>
    <row r="179" spans="1:12" ht="22.5" customHeight="1">
      <c r="A179" s="172"/>
      <c r="B179" s="172"/>
      <c r="C179" s="172"/>
      <c r="D179" s="172"/>
      <c r="E179" s="172"/>
      <c r="F179" s="172"/>
      <c r="G179" s="172"/>
      <c r="H179" s="172"/>
      <c r="I179" s="172"/>
      <c r="J179" s="172"/>
      <c r="K179" s="172"/>
      <c r="L179" s="172"/>
    </row>
    <row r="180" spans="1:12" ht="22.5" customHeight="1">
      <c r="A180" s="172"/>
      <c r="B180" s="172"/>
      <c r="C180" s="172"/>
      <c r="D180" s="172"/>
      <c r="E180" s="172"/>
      <c r="F180" s="172"/>
      <c r="G180" s="172"/>
      <c r="H180" s="172"/>
      <c r="I180" s="172"/>
      <c r="J180" s="172"/>
      <c r="K180" s="172"/>
      <c r="L180" s="172"/>
    </row>
    <row r="181" spans="1:12" ht="22.5" customHeight="1">
      <c r="A181" s="172"/>
      <c r="B181" s="172"/>
      <c r="C181" s="172"/>
      <c r="D181" s="172"/>
      <c r="E181" s="172"/>
      <c r="F181" s="172"/>
      <c r="G181" s="172"/>
      <c r="H181" s="172"/>
      <c r="I181" s="172"/>
      <c r="J181" s="172"/>
      <c r="K181" s="172"/>
      <c r="L181" s="172"/>
    </row>
    <row r="182" spans="1:12" ht="22.5" customHeight="1">
      <c r="A182" s="172"/>
      <c r="B182" s="172"/>
      <c r="C182" s="172"/>
      <c r="D182" s="172"/>
      <c r="E182" s="172"/>
      <c r="F182" s="172"/>
      <c r="G182" s="172"/>
      <c r="H182" s="172"/>
      <c r="I182" s="172"/>
      <c r="J182" s="172"/>
      <c r="K182" s="172"/>
      <c r="L182" s="172"/>
    </row>
    <row r="183" spans="1:12" ht="22.5" customHeight="1">
      <c r="A183" s="172"/>
      <c r="B183" s="172"/>
      <c r="C183" s="172"/>
      <c r="D183" s="172"/>
      <c r="E183" s="172"/>
      <c r="F183" s="172"/>
      <c r="G183" s="172"/>
      <c r="H183" s="172"/>
      <c r="I183" s="172"/>
      <c r="J183" s="172"/>
      <c r="K183" s="172"/>
      <c r="L183" s="172"/>
    </row>
    <row r="184" spans="1:12" ht="22.5" customHeight="1">
      <c r="A184" s="172"/>
      <c r="B184" s="172"/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</row>
    <row r="185" spans="1:12" ht="22.5" customHeight="1">
      <c r="A185" s="172"/>
      <c r="B185" s="172"/>
      <c r="C185" s="172"/>
      <c r="D185" s="172"/>
      <c r="E185" s="172"/>
      <c r="F185" s="172"/>
      <c r="G185" s="172"/>
      <c r="H185" s="172"/>
      <c r="I185" s="172"/>
      <c r="J185" s="172"/>
      <c r="K185" s="172"/>
      <c r="L185" s="172"/>
    </row>
    <row r="186" spans="1:12" ht="22.5" customHeight="1">
      <c r="A186" s="172"/>
      <c r="B186" s="172"/>
      <c r="C186" s="172"/>
      <c r="D186" s="172"/>
      <c r="E186" s="172"/>
      <c r="F186" s="172"/>
      <c r="G186" s="172"/>
      <c r="H186" s="172"/>
      <c r="I186" s="172"/>
      <c r="J186" s="172"/>
      <c r="K186" s="172"/>
      <c r="L186" s="172"/>
    </row>
    <row r="187" spans="1:12" ht="22.5" customHeight="1">
      <c r="A187" s="172"/>
      <c r="B187" s="172"/>
      <c r="C187" s="172"/>
      <c r="D187" s="172"/>
      <c r="E187" s="172"/>
      <c r="F187" s="172"/>
      <c r="G187" s="172"/>
      <c r="H187" s="172"/>
      <c r="I187" s="172"/>
      <c r="J187" s="172"/>
      <c r="K187" s="172"/>
      <c r="L187" s="172"/>
    </row>
    <row r="188" spans="1:12" ht="22.5" customHeight="1">
      <c r="A188" s="172"/>
      <c r="B188" s="172"/>
      <c r="C188" s="172"/>
      <c r="D188" s="172"/>
      <c r="E188" s="172"/>
      <c r="F188" s="172"/>
      <c r="G188" s="172"/>
      <c r="H188" s="172"/>
      <c r="I188" s="172"/>
      <c r="J188" s="172"/>
      <c r="K188" s="172"/>
      <c r="L188" s="172"/>
    </row>
    <row r="189" spans="1:12" ht="22.5" customHeight="1">
      <c r="A189" s="172"/>
      <c r="B189" s="172"/>
      <c r="C189" s="172"/>
      <c r="D189" s="172"/>
      <c r="E189" s="172"/>
      <c r="F189" s="172"/>
      <c r="G189" s="172"/>
      <c r="H189" s="172"/>
      <c r="I189" s="172"/>
      <c r="J189" s="172"/>
      <c r="K189" s="172"/>
      <c r="L189" s="172"/>
    </row>
    <row r="190" spans="1:12" ht="22.5" customHeight="1">
      <c r="A190" s="172"/>
      <c r="B190" s="172"/>
      <c r="C190" s="172"/>
      <c r="D190" s="172"/>
      <c r="E190" s="172"/>
      <c r="F190" s="172"/>
      <c r="G190" s="172"/>
      <c r="H190" s="172"/>
      <c r="I190" s="172"/>
      <c r="J190" s="172"/>
      <c r="K190" s="172"/>
      <c r="L190" s="172"/>
    </row>
  </sheetData>
  <mergeCells count="7">
    <mergeCell ref="B19:D19"/>
    <mergeCell ref="F19:H19"/>
    <mergeCell ref="B2:H2"/>
    <mergeCell ref="B3:G3"/>
    <mergeCell ref="B4:H4"/>
    <mergeCell ref="B6:D6"/>
    <mergeCell ref="F6:H6"/>
  </mergeCells>
  <phoneticPr fontId="1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45"/>
  <sheetViews>
    <sheetView zoomScale="60" zoomScaleNormal="60" workbookViewId="0">
      <selection activeCell="X17" sqref="X17"/>
    </sheetView>
  </sheetViews>
  <sheetFormatPr defaultRowHeight="13.5"/>
  <cols>
    <col min="1" max="1" width="2.5" style="82" customWidth="1"/>
    <col min="2" max="2" width="4.375" style="82" customWidth="1"/>
    <col min="3" max="3" width="8.25" style="82" customWidth="1"/>
    <col min="4" max="4" width="23.625" style="82" customWidth="1"/>
    <col min="5" max="5" width="6.25" style="82" customWidth="1"/>
    <col min="6" max="6" width="23.625" style="82" customWidth="1"/>
    <col min="7" max="7" width="10.5" style="82" customWidth="1"/>
    <col min="8" max="8" width="10.375" style="82" customWidth="1"/>
    <col min="9" max="9" width="10.5" style="82" customWidth="1"/>
    <col min="10" max="11" width="2.5" style="82" customWidth="1"/>
    <col min="12" max="12" width="4.375" style="82" customWidth="1"/>
    <col min="13" max="13" width="8.75" style="82" customWidth="1"/>
    <col min="14" max="14" width="23.625" style="82" customWidth="1"/>
    <col min="15" max="15" width="6.25" style="82" customWidth="1"/>
    <col min="16" max="16" width="23.625" style="82" customWidth="1"/>
    <col min="17" max="17" width="10.5" style="82" customWidth="1"/>
    <col min="18" max="18" width="10.375" style="82" customWidth="1"/>
    <col min="19" max="19" width="10.5" style="82" customWidth="1"/>
    <col min="20" max="20" width="2.5" style="82" customWidth="1"/>
    <col min="21" max="21" width="6.25" style="82" customWidth="1"/>
    <col min="22" max="160" width="9" style="82"/>
    <col min="161" max="161" width="2.5" style="82" customWidth="1"/>
    <col min="162" max="162" width="4.375" style="82" customWidth="1"/>
    <col min="163" max="163" width="8.75" style="82" customWidth="1"/>
    <col min="164" max="164" width="14.375" style="82" customWidth="1"/>
    <col min="165" max="165" width="3.125" style="82" customWidth="1"/>
    <col min="166" max="166" width="14.375" style="82" customWidth="1"/>
    <col min="167" max="167" width="10.5" style="82" customWidth="1"/>
    <col min="168" max="169" width="5.125" style="82" customWidth="1"/>
    <col min="170" max="170" width="10.5" style="82" customWidth="1"/>
    <col min="171" max="171" width="4.875" style="82" customWidth="1"/>
    <col min="172" max="172" width="4.375" style="82" customWidth="1"/>
    <col min="173" max="173" width="8.75" style="82" customWidth="1"/>
    <col min="174" max="174" width="14.375" style="82" customWidth="1"/>
    <col min="175" max="175" width="3.125" style="82" customWidth="1"/>
    <col min="176" max="176" width="14.375" style="82" customWidth="1"/>
    <col min="177" max="177" width="10.5" style="82" customWidth="1"/>
    <col min="178" max="178" width="5.125" style="82" customWidth="1"/>
    <col min="179" max="179" width="5.25" style="82" customWidth="1"/>
    <col min="180" max="180" width="10.5" style="82" customWidth="1"/>
    <col min="181" max="181" width="2.5" style="82" customWidth="1"/>
    <col min="182" max="416" width="9" style="82"/>
    <col min="417" max="417" width="2.5" style="82" customWidth="1"/>
    <col min="418" max="418" width="4.375" style="82" customWidth="1"/>
    <col min="419" max="419" width="8.75" style="82" customWidth="1"/>
    <col min="420" max="420" width="14.375" style="82" customWidth="1"/>
    <col min="421" max="421" width="3.125" style="82" customWidth="1"/>
    <col min="422" max="422" width="14.375" style="82" customWidth="1"/>
    <col min="423" max="423" width="10.5" style="82" customWidth="1"/>
    <col min="424" max="425" width="5.125" style="82" customWidth="1"/>
    <col min="426" max="426" width="10.5" style="82" customWidth="1"/>
    <col min="427" max="427" width="4.875" style="82" customWidth="1"/>
    <col min="428" max="428" width="4.375" style="82" customWidth="1"/>
    <col min="429" max="429" width="8.75" style="82" customWidth="1"/>
    <col min="430" max="430" width="14.375" style="82" customWidth="1"/>
    <col min="431" max="431" width="3.125" style="82" customWidth="1"/>
    <col min="432" max="432" width="14.375" style="82" customWidth="1"/>
    <col min="433" max="433" width="10.5" style="82" customWidth="1"/>
    <col min="434" max="434" width="5.125" style="82" customWidth="1"/>
    <col min="435" max="435" width="5.25" style="82" customWidth="1"/>
    <col min="436" max="436" width="10.5" style="82" customWidth="1"/>
    <col min="437" max="437" width="2.5" style="82" customWidth="1"/>
    <col min="438" max="672" width="9" style="82"/>
    <col min="673" max="673" width="2.5" style="82" customWidth="1"/>
    <col min="674" max="674" width="4.375" style="82" customWidth="1"/>
    <col min="675" max="675" width="8.75" style="82" customWidth="1"/>
    <col min="676" max="676" width="14.375" style="82" customWidth="1"/>
    <col min="677" max="677" width="3.125" style="82" customWidth="1"/>
    <col min="678" max="678" width="14.375" style="82" customWidth="1"/>
    <col min="679" max="679" width="10.5" style="82" customWidth="1"/>
    <col min="680" max="681" width="5.125" style="82" customWidth="1"/>
    <col min="682" max="682" width="10.5" style="82" customWidth="1"/>
    <col min="683" max="683" width="4.875" style="82" customWidth="1"/>
    <col min="684" max="684" width="4.375" style="82" customWidth="1"/>
    <col min="685" max="685" width="8.75" style="82" customWidth="1"/>
    <col min="686" max="686" width="14.375" style="82" customWidth="1"/>
    <col min="687" max="687" width="3.125" style="82" customWidth="1"/>
    <col min="688" max="688" width="14.375" style="82" customWidth="1"/>
    <col min="689" max="689" width="10.5" style="82" customWidth="1"/>
    <col min="690" max="690" width="5.125" style="82" customWidth="1"/>
    <col min="691" max="691" width="5.25" style="82" customWidth="1"/>
    <col min="692" max="692" width="10.5" style="82" customWidth="1"/>
    <col min="693" max="693" width="2.5" style="82" customWidth="1"/>
    <col min="694" max="928" width="9" style="82"/>
    <col min="929" max="929" width="2.5" style="82" customWidth="1"/>
    <col min="930" max="930" width="4.375" style="82" customWidth="1"/>
    <col min="931" max="931" width="8.75" style="82" customWidth="1"/>
    <col min="932" max="932" width="14.375" style="82" customWidth="1"/>
    <col min="933" max="933" width="3.125" style="82" customWidth="1"/>
    <col min="934" max="934" width="14.375" style="82" customWidth="1"/>
    <col min="935" max="935" width="10.5" style="82" customWidth="1"/>
    <col min="936" max="937" width="5.125" style="82" customWidth="1"/>
    <col min="938" max="938" width="10.5" style="82" customWidth="1"/>
    <col min="939" max="939" width="4.875" style="82" customWidth="1"/>
    <col min="940" max="940" width="4.375" style="82" customWidth="1"/>
    <col min="941" max="941" width="8.75" style="82" customWidth="1"/>
    <col min="942" max="942" width="14.375" style="82" customWidth="1"/>
    <col min="943" max="943" width="3.125" style="82" customWidth="1"/>
    <col min="944" max="944" width="14.375" style="82" customWidth="1"/>
    <col min="945" max="945" width="10.5" style="82" customWidth="1"/>
    <col min="946" max="946" width="5.125" style="82" customWidth="1"/>
    <col min="947" max="947" width="5.25" style="82" customWidth="1"/>
    <col min="948" max="948" width="10.5" style="82" customWidth="1"/>
    <col min="949" max="949" width="2.5" style="82" customWidth="1"/>
    <col min="950" max="1184" width="9" style="82"/>
    <col min="1185" max="1185" width="2.5" style="82" customWidth="1"/>
    <col min="1186" max="1186" width="4.375" style="82" customWidth="1"/>
    <col min="1187" max="1187" width="8.75" style="82" customWidth="1"/>
    <col min="1188" max="1188" width="14.375" style="82" customWidth="1"/>
    <col min="1189" max="1189" width="3.125" style="82" customWidth="1"/>
    <col min="1190" max="1190" width="14.375" style="82" customWidth="1"/>
    <col min="1191" max="1191" width="10.5" style="82" customWidth="1"/>
    <col min="1192" max="1193" width="5.125" style="82" customWidth="1"/>
    <col min="1194" max="1194" width="10.5" style="82" customWidth="1"/>
    <col min="1195" max="1195" width="4.875" style="82" customWidth="1"/>
    <col min="1196" max="1196" width="4.375" style="82" customWidth="1"/>
    <col min="1197" max="1197" width="8.75" style="82" customWidth="1"/>
    <col min="1198" max="1198" width="14.375" style="82" customWidth="1"/>
    <col min="1199" max="1199" width="3.125" style="82" customWidth="1"/>
    <col min="1200" max="1200" width="14.375" style="82" customWidth="1"/>
    <col min="1201" max="1201" width="10.5" style="82" customWidth="1"/>
    <col min="1202" max="1202" width="5.125" style="82" customWidth="1"/>
    <col min="1203" max="1203" width="5.25" style="82" customWidth="1"/>
    <col min="1204" max="1204" width="10.5" style="82" customWidth="1"/>
    <col min="1205" max="1205" width="2.5" style="82" customWidth="1"/>
    <col min="1206" max="1440" width="9" style="82"/>
    <col min="1441" max="1441" width="2.5" style="82" customWidth="1"/>
    <col min="1442" max="1442" width="4.375" style="82" customWidth="1"/>
    <col min="1443" max="1443" width="8.75" style="82" customWidth="1"/>
    <col min="1444" max="1444" width="14.375" style="82" customWidth="1"/>
    <col min="1445" max="1445" width="3.125" style="82" customWidth="1"/>
    <col min="1446" max="1446" width="14.375" style="82" customWidth="1"/>
    <col min="1447" max="1447" width="10.5" style="82" customWidth="1"/>
    <col min="1448" max="1449" width="5.125" style="82" customWidth="1"/>
    <col min="1450" max="1450" width="10.5" style="82" customWidth="1"/>
    <col min="1451" max="1451" width="4.875" style="82" customWidth="1"/>
    <col min="1452" max="1452" width="4.375" style="82" customWidth="1"/>
    <col min="1453" max="1453" width="8.75" style="82" customWidth="1"/>
    <col min="1454" max="1454" width="14.375" style="82" customWidth="1"/>
    <col min="1455" max="1455" width="3.125" style="82" customWidth="1"/>
    <col min="1456" max="1456" width="14.375" style="82" customWidth="1"/>
    <col min="1457" max="1457" width="10.5" style="82" customWidth="1"/>
    <col min="1458" max="1458" width="5.125" style="82" customWidth="1"/>
    <col min="1459" max="1459" width="5.25" style="82" customWidth="1"/>
    <col min="1460" max="1460" width="10.5" style="82" customWidth="1"/>
    <col min="1461" max="1461" width="2.5" style="82" customWidth="1"/>
    <col min="1462" max="1696" width="9" style="82"/>
    <col min="1697" max="1697" width="2.5" style="82" customWidth="1"/>
    <col min="1698" max="1698" width="4.375" style="82" customWidth="1"/>
    <col min="1699" max="1699" width="8.75" style="82" customWidth="1"/>
    <col min="1700" max="1700" width="14.375" style="82" customWidth="1"/>
    <col min="1701" max="1701" width="3.125" style="82" customWidth="1"/>
    <col min="1702" max="1702" width="14.375" style="82" customWidth="1"/>
    <col min="1703" max="1703" width="10.5" style="82" customWidth="1"/>
    <col min="1704" max="1705" width="5.125" style="82" customWidth="1"/>
    <col min="1706" max="1706" width="10.5" style="82" customWidth="1"/>
    <col min="1707" max="1707" width="4.875" style="82" customWidth="1"/>
    <col min="1708" max="1708" width="4.375" style="82" customWidth="1"/>
    <col min="1709" max="1709" width="8.75" style="82" customWidth="1"/>
    <col min="1710" max="1710" width="14.375" style="82" customWidth="1"/>
    <col min="1711" max="1711" width="3.125" style="82" customWidth="1"/>
    <col min="1712" max="1712" width="14.375" style="82" customWidth="1"/>
    <col min="1713" max="1713" width="10.5" style="82" customWidth="1"/>
    <col min="1714" max="1714" width="5.125" style="82" customWidth="1"/>
    <col min="1715" max="1715" width="5.25" style="82" customWidth="1"/>
    <col min="1716" max="1716" width="10.5" style="82" customWidth="1"/>
    <col min="1717" max="1717" width="2.5" style="82" customWidth="1"/>
    <col min="1718" max="1952" width="9" style="82"/>
    <col min="1953" max="1953" width="2.5" style="82" customWidth="1"/>
    <col min="1954" max="1954" width="4.375" style="82" customWidth="1"/>
    <col min="1955" max="1955" width="8.75" style="82" customWidth="1"/>
    <col min="1956" max="1956" width="14.375" style="82" customWidth="1"/>
    <col min="1957" max="1957" width="3.125" style="82" customWidth="1"/>
    <col min="1958" max="1958" width="14.375" style="82" customWidth="1"/>
    <col min="1959" max="1959" width="10.5" style="82" customWidth="1"/>
    <col min="1960" max="1961" width="5.125" style="82" customWidth="1"/>
    <col min="1962" max="1962" width="10.5" style="82" customWidth="1"/>
    <col min="1963" max="1963" width="4.875" style="82" customWidth="1"/>
    <col min="1964" max="1964" width="4.375" style="82" customWidth="1"/>
    <col min="1965" max="1965" width="8.75" style="82" customWidth="1"/>
    <col min="1966" max="1966" width="14.375" style="82" customWidth="1"/>
    <col min="1967" max="1967" width="3.125" style="82" customWidth="1"/>
    <col min="1968" max="1968" width="14.375" style="82" customWidth="1"/>
    <col min="1969" max="1969" width="10.5" style="82" customWidth="1"/>
    <col min="1970" max="1970" width="5.125" style="82" customWidth="1"/>
    <col min="1971" max="1971" width="5.25" style="82" customWidth="1"/>
    <col min="1972" max="1972" width="10.5" style="82" customWidth="1"/>
    <col min="1973" max="1973" width="2.5" style="82" customWidth="1"/>
    <col min="1974" max="2208" width="9" style="82"/>
    <col min="2209" max="2209" width="2.5" style="82" customWidth="1"/>
    <col min="2210" max="2210" width="4.375" style="82" customWidth="1"/>
    <col min="2211" max="2211" width="8.75" style="82" customWidth="1"/>
    <col min="2212" max="2212" width="14.375" style="82" customWidth="1"/>
    <col min="2213" max="2213" width="3.125" style="82" customWidth="1"/>
    <col min="2214" max="2214" width="14.375" style="82" customWidth="1"/>
    <col min="2215" max="2215" width="10.5" style="82" customWidth="1"/>
    <col min="2216" max="2217" width="5.125" style="82" customWidth="1"/>
    <col min="2218" max="2218" width="10.5" style="82" customWidth="1"/>
    <col min="2219" max="2219" width="4.875" style="82" customWidth="1"/>
    <col min="2220" max="2220" width="4.375" style="82" customWidth="1"/>
    <col min="2221" max="2221" width="8.75" style="82" customWidth="1"/>
    <col min="2222" max="2222" width="14.375" style="82" customWidth="1"/>
    <col min="2223" max="2223" width="3.125" style="82" customWidth="1"/>
    <col min="2224" max="2224" width="14.375" style="82" customWidth="1"/>
    <col min="2225" max="2225" width="10.5" style="82" customWidth="1"/>
    <col min="2226" max="2226" width="5.125" style="82" customWidth="1"/>
    <col min="2227" max="2227" width="5.25" style="82" customWidth="1"/>
    <col min="2228" max="2228" width="10.5" style="82" customWidth="1"/>
    <col min="2229" max="2229" width="2.5" style="82" customWidth="1"/>
    <col min="2230" max="2464" width="9" style="82"/>
    <col min="2465" max="2465" width="2.5" style="82" customWidth="1"/>
    <col min="2466" max="2466" width="4.375" style="82" customWidth="1"/>
    <col min="2467" max="2467" width="8.75" style="82" customWidth="1"/>
    <col min="2468" max="2468" width="14.375" style="82" customWidth="1"/>
    <col min="2469" max="2469" width="3.125" style="82" customWidth="1"/>
    <col min="2470" max="2470" width="14.375" style="82" customWidth="1"/>
    <col min="2471" max="2471" width="10.5" style="82" customWidth="1"/>
    <col min="2472" max="2473" width="5.125" style="82" customWidth="1"/>
    <col min="2474" max="2474" width="10.5" style="82" customWidth="1"/>
    <col min="2475" max="2475" width="4.875" style="82" customWidth="1"/>
    <col min="2476" max="2476" width="4.375" style="82" customWidth="1"/>
    <col min="2477" max="2477" width="8.75" style="82" customWidth="1"/>
    <col min="2478" max="2478" width="14.375" style="82" customWidth="1"/>
    <col min="2479" max="2479" width="3.125" style="82" customWidth="1"/>
    <col min="2480" max="2480" width="14.375" style="82" customWidth="1"/>
    <col min="2481" max="2481" width="10.5" style="82" customWidth="1"/>
    <col min="2482" max="2482" width="5.125" style="82" customWidth="1"/>
    <col min="2483" max="2483" width="5.25" style="82" customWidth="1"/>
    <col min="2484" max="2484" width="10.5" style="82" customWidth="1"/>
    <col min="2485" max="2485" width="2.5" style="82" customWidth="1"/>
    <col min="2486" max="2720" width="9" style="82"/>
    <col min="2721" max="2721" width="2.5" style="82" customWidth="1"/>
    <col min="2722" max="2722" width="4.375" style="82" customWidth="1"/>
    <col min="2723" max="2723" width="8.75" style="82" customWidth="1"/>
    <col min="2724" max="2724" width="14.375" style="82" customWidth="1"/>
    <col min="2725" max="2725" width="3.125" style="82" customWidth="1"/>
    <col min="2726" max="2726" width="14.375" style="82" customWidth="1"/>
    <col min="2727" max="2727" width="10.5" style="82" customWidth="1"/>
    <col min="2728" max="2729" width="5.125" style="82" customWidth="1"/>
    <col min="2730" max="2730" width="10.5" style="82" customWidth="1"/>
    <col min="2731" max="2731" width="4.875" style="82" customWidth="1"/>
    <col min="2732" max="2732" width="4.375" style="82" customWidth="1"/>
    <col min="2733" max="2733" width="8.75" style="82" customWidth="1"/>
    <col min="2734" max="2734" width="14.375" style="82" customWidth="1"/>
    <col min="2735" max="2735" width="3.125" style="82" customWidth="1"/>
    <col min="2736" max="2736" width="14.375" style="82" customWidth="1"/>
    <col min="2737" max="2737" width="10.5" style="82" customWidth="1"/>
    <col min="2738" max="2738" width="5.125" style="82" customWidth="1"/>
    <col min="2739" max="2739" width="5.25" style="82" customWidth="1"/>
    <col min="2740" max="2740" width="10.5" style="82" customWidth="1"/>
    <col min="2741" max="2741" width="2.5" style="82" customWidth="1"/>
    <col min="2742" max="2976" width="9" style="82"/>
    <col min="2977" max="2977" width="2.5" style="82" customWidth="1"/>
    <col min="2978" max="2978" width="4.375" style="82" customWidth="1"/>
    <col min="2979" max="2979" width="8.75" style="82" customWidth="1"/>
    <col min="2980" max="2980" width="14.375" style="82" customWidth="1"/>
    <col min="2981" max="2981" width="3.125" style="82" customWidth="1"/>
    <col min="2982" max="2982" width="14.375" style="82" customWidth="1"/>
    <col min="2983" max="2983" width="10.5" style="82" customWidth="1"/>
    <col min="2984" max="2985" width="5.125" style="82" customWidth="1"/>
    <col min="2986" max="2986" width="10.5" style="82" customWidth="1"/>
    <col min="2987" max="2987" width="4.875" style="82" customWidth="1"/>
    <col min="2988" max="2988" width="4.375" style="82" customWidth="1"/>
    <col min="2989" max="2989" width="8.75" style="82" customWidth="1"/>
    <col min="2990" max="2990" width="14.375" style="82" customWidth="1"/>
    <col min="2991" max="2991" width="3.125" style="82" customWidth="1"/>
    <col min="2992" max="2992" width="14.375" style="82" customWidth="1"/>
    <col min="2993" max="2993" width="10.5" style="82" customWidth="1"/>
    <col min="2994" max="2994" width="5.125" style="82" customWidth="1"/>
    <col min="2995" max="2995" width="5.25" style="82" customWidth="1"/>
    <col min="2996" max="2996" width="10.5" style="82" customWidth="1"/>
    <col min="2997" max="2997" width="2.5" style="82" customWidth="1"/>
    <col min="2998" max="3232" width="9" style="82"/>
    <col min="3233" max="3233" width="2.5" style="82" customWidth="1"/>
    <col min="3234" max="3234" width="4.375" style="82" customWidth="1"/>
    <col min="3235" max="3235" width="8.75" style="82" customWidth="1"/>
    <col min="3236" max="3236" width="14.375" style="82" customWidth="1"/>
    <col min="3237" max="3237" width="3.125" style="82" customWidth="1"/>
    <col min="3238" max="3238" width="14.375" style="82" customWidth="1"/>
    <col min="3239" max="3239" width="10.5" style="82" customWidth="1"/>
    <col min="3240" max="3241" width="5.125" style="82" customWidth="1"/>
    <col min="3242" max="3242" width="10.5" style="82" customWidth="1"/>
    <col min="3243" max="3243" width="4.875" style="82" customWidth="1"/>
    <col min="3244" max="3244" width="4.375" style="82" customWidth="1"/>
    <col min="3245" max="3245" width="8.75" style="82" customWidth="1"/>
    <col min="3246" max="3246" width="14.375" style="82" customWidth="1"/>
    <col min="3247" max="3247" width="3.125" style="82" customWidth="1"/>
    <col min="3248" max="3248" width="14.375" style="82" customWidth="1"/>
    <col min="3249" max="3249" width="10.5" style="82" customWidth="1"/>
    <col min="3250" max="3250" width="5.125" style="82" customWidth="1"/>
    <col min="3251" max="3251" width="5.25" style="82" customWidth="1"/>
    <col min="3252" max="3252" width="10.5" style="82" customWidth="1"/>
    <col min="3253" max="3253" width="2.5" style="82" customWidth="1"/>
    <col min="3254" max="3488" width="9" style="82"/>
    <col min="3489" max="3489" width="2.5" style="82" customWidth="1"/>
    <col min="3490" max="3490" width="4.375" style="82" customWidth="1"/>
    <col min="3491" max="3491" width="8.75" style="82" customWidth="1"/>
    <col min="3492" max="3492" width="14.375" style="82" customWidth="1"/>
    <col min="3493" max="3493" width="3.125" style="82" customWidth="1"/>
    <col min="3494" max="3494" width="14.375" style="82" customWidth="1"/>
    <col min="3495" max="3495" width="10.5" style="82" customWidth="1"/>
    <col min="3496" max="3497" width="5.125" style="82" customWidth="1"/>
    <col min="3498" max="3498" width="10.5" style="82" customWidth="1"/>
    <col min="3499" max="3499" width="4.875" style="82" customWidth="1"/>
    <col min="3500" max="3500" width="4.375" style="82" customWidth="1"/>
    <col min="3501" max="3501" width="8.75" style="82" customWidth="1"/>
    <col min="3502" max="3502" width="14.375" style="82" customWidth="1"/>
    <col min="3503" max="3503" width="3.125" style="82" customWidth="1"/>
    <col min="3504" max="3504" width="14.375" style="82" customWidth="1"/>
    <col min="3505" max="3505" width="10.5" style="82" customWidth="1"/>
    <col min="3506" max="3506" width="5.125" style="82" customWidth="1"/>
    <col min="3507" max="3507" width="5.25" style="82" customWidth="1"/>
    <col min="3508" max="3508" width="10.5" style="82" customWidth="1"/>
    <col min="3509" max="3509" width="2.5" style="82" customWidth="1"/>
    <col min="3510" max="3744" width="9" style="82"/>
    <col min="3745" max="3745" width="2.5" style="82" customWidth="1"/>
    <col min="3746" max="3746" width="4.375" style="82" customWidth="1"/>
    <col min="3747" max="3747" width="8.75" style="82" customWidth="1"/>
    <col min="3748" max="3748" width="14.375" style="82" customWidth="1"/>
    <col min="3749" max="3749" width="3.125" style="82" customWidth="1"/>
    <col min="3750" max="3750" width="14.375" style="82" customWidth="1"/>
    <col min="3751" max="3751" width="10.5" style="82" customWidth="1"/>
    <col min="3752" max="3753" width="5.125" style="82" customWidth="1"/>
    <col min="3754" max="3754" width="10.5" style="82" customWidth="1"/>
    <col min="3755" max="3755" width="4.875" style="82" customWidth="1"/>
    <col min="3756" max="3756" width="4.375" style="82" customWidth="1"/>
    <col min="3757" max="3757" width="8.75" style="82" customWidth="1"/>
    <col min="3758" max="3758" width="14.375" style="82" customWidth="1"/>
    <col min="3759" max="3759" width="3.125" style="82" customWidth="1"/>
    <col min="3760" max="3760" width="14.375" style="82" customWidth="1"/>
    <col min="3761" max="3761" width="10.5" style="82" customWidth="1"/>
    <col min="3762" max="3762" width="5.125" style="82" customWidth="1"/>
    <col min="3763" max="3763" width="5.25" style="82" customWidth="1"/>
    <col min="3764" max="3764" width="10.5" style="82" customWidth="1"/>
    <col min="3765" max="3765" width="2.5" style="82" customWidth="1"/>
    <col min="3766" max="4000" width="9" style="82"/>
    <col min="4001" max="4001" width="2.5" style="82" customWidth="1"/>
    <col min="4002" max="4002" width="4.375" style="82" customWidth="1"/>
    <col min="4003" max="4003" width="8.75" style="82" customWidth="1"/>
    <col min="4004" max="4004" width="14.375" style="82" customWidth="1"/>
    <col min="4005" max="4005" width="3.125" style="82" customWidth="1"/>
    <col min="4006" max="4006" width="14.375" style="82" customWidth="1"/>
    <col min="4007" max="4007" width="10.5" style="82" customWidth="1"/>
    <col min="4008" max="4009" width="5.125" style="82" customWidth="1"/>
    <col min="4010" max="4010" width="10.5" style="82" customWidth="1"/>
    <col min="4011" max="4011" width="4.875" style="82" customWidth="1"/>
    <col min="4012" max="4012" width="4.375" style="82" customWidth="1"/>
    <col min="4013" max="4013" width="8.75" style="82" customWidth="1"/>
    <col min="4014" max="4014" width="14.375" style="82" customWidth="1"/>
    <col min="4015" max="4015" width="3.125" style="82" customWidth="1"/>
    <col min="4016" max="4016" width="14.375" style="82" customWidth="1"/>
    <col min="4017" max="4017" width="10.5" style="82" customWidth="1"/>
    <col min="4018" max="4018" width="5.125" style="82" customWidth="1"/>
    <col min="4019" max="4019" width="5.25" style="82" customWidth="1"/>
    <col min="4020" max="4020" width="10.5" style="82" customWidth="1"/>
    <col min="4021" max="4021" width="2.5" style="82" customWidth="1"/>
    <col min="4022" max="4256" width="9" style="82"/>
    <col min="4257" max="4257" width="2.5" style="82" customWidth="1"/>
    <col min="4258" max="4258" width="4.375" style="82" customWidth="1"/>
    <col min="4259" max="4259" width="8.75" style="82" customWidth="1"/>
    <col min="4260" max="4260" width="14.375" style="82" customWidth="1"/>
    <col min="4261" max="4261" width="3.125" style="82" customWidth="1"/>
    <col min="4262" max="4262" width="14.375" style="82" customWidth="1"/>
    <col min="4263" max="4263" width="10.5" style="82" customWidth="1"/>
    <col min="4264" max="4265" width="5.125" style="82" customWidth="1"/>
    <col min="4266" max="4266" width="10.5" style="82" customWidth="1"/>
    <col min="4267" max="4267" width="4.875" style="82" customWidth="1"/>
    <col min="4268" max="4268" width="4.375" style="82" customWidth="1"/>
    <col min="4269" max="4269" width="8.75" style="82" customWidth="1"/>
    <col min="4270" max="4270" width="14.375" style="82" customWidth="1"/>
    <col min="4271" max="4271" width="3.125" style="82" customWidth="1"/>
    <col min="4272" max="4272" width="14.375" style="82" customWidth="1"/>
    <col min="4273" max="4273" width="10.5" style="82" customWidth="1"/>
    <col min="4274" max="4274" width="5.125" style="82" customWidth="1"/>
    <col min="4275" max="4275" width="5.25" style="82" customWidth="1"/>
    <col min="4276" max="4276" width="10.5" style="82" customWidth="1"/>
    <col min="4277" max="4277" width="2.5" style="82" customWidth="1"/>
    <col min="4278" max="4512" width="9" style="82"/>
    <col min="4513" max="4513" width="2.5" style="82" customWidth="1"/>
    <col min="4514" max="4514" width="4.375" style="82" customWidth="1"/>
    <col min="4515" max="4515" width="8.75" style="82" customWidth="1"/>
    <col min="4516" max="4516" width="14.375" style="82" customWidth="1"/>
    <col min="4517" max="4517" width="3.125" style="82" customWidth="1"/>
    <col min="4518" max="4518" width="14.375" style="82" customWidth="1"/>
    <col min="4519" max="4519" width="10.5" style="82" customWidth="1"/>
    <col min="4520" max="4521" width="5.125" style="82" customWidth="1"/>
    <col min="4522" max="4522" width="10.5" style="82" customWidth="1"/>
    <col min="4523" max="4523" width="4.875" style="82" customWidth="1"/>
    <col min="4524" max="4524" width="4.375" style="82" customWidth="1"/>
    <col min="4525" max="4525" width="8.75" style="82" customWidth="1"/>
    <col min="4526" max="4526" width="14.375" style="82" customWidth="1"/>
    <col min="4527" max="4527" width="3.125" style="82" customWidth="1"/>
    <col min="4528" max="4528" width="14.375" style="82" customWidth="1"/>
    <col min="4529" max="4529" width="10.5" style="82" customWidth="1"/>
    <col min="4530" max="4530" width="5.125" style="82" customWidth="1"/>
    <col min="4531" max="4531" width="5.25" style="82" customWidth="1"/>
    <col min="4532" max="4532" width="10.5" style="82" customWidth="1"/>
    <col min="4533" max="4533" width="2.5" style="82" customWidth="1"/>
    <col min="4534" max="4768" width="9" style="82"/>
    <col min="4769" max="4769" width="2.5" style="82" customWidth="1"/>
    <col min="4770" max="4770" width="4.375" style="82" customWidth="1"/>
    <col min="4771" max="4771" width="8.75" style="82" customWidth="1"/>
    <col min="4772" max="4772" width="14.375" style="82" customWidth="1"/>
    <col min="4773" max="4773" width="3.125" style="82" customWidth="1"/>
    <col min="4774" max="4774" width="14.375" style="82" customWidth="1"/>
    <col min="4775" max="4775" width="10.5" style="82" customWidth="1"/>
    <col min="4776" max="4777" width="5.125" style="82" customWidth="1"/>
    <col min="4778" max="4778" width="10.5" style="82" customWidth="1"/>
    <col min="4779" max="4779" width="4.875" style="82" customWidth="1"/>
    <col min="4780" max="4780" width="4.375" style="82" customWidth="1"/>
    <col min="4781" max="4781" width="8.75" style="82" customWidth="1"/>
    <col min="4782" max="4782" width="14.375" style="82" customWidth="1"/>
    <col min="4783" max="4783" width="3.125" style="82" customWidth="1"/>
    <col min="4784" max="4784" width="14.375" style="82" customWidth="1"/>
    <col min="4785" max="4785" width="10.5" style="82" customWidth="1"/>
    <col min="4786" max="4786" width="5.125" style="82" customWidth="1"/>
    <col min="4787" max="4787" width="5.25" style="82" customWidth="1"/>
    <col min="4788" max="4788" width="10.5" style="82" customWidth="1"/>
    <col min="4789" max="4789" width="2.5" style="82" customWidth="1"/>
    <col min="4790" max="5024" width="9" style="82"/>
    <col min="5025" max="5025" width="2.5" style="82" customWidth="1"/>
    <col min="5026" max="5026" width="4.375" style="82" customWidth="1"/>
    <col min="5027" max="5027" width="8.75" style="82" customWidth="1"/>
    <col min="5028" max="5028" width="14.375" style="82" customWidth="1"/>
    <col min="5029" max="5029" width="3.125" style="82" customWidth="1"/>
    <col min="5030" max="5030" width="14.375" style="82" customWidth="1"/>
    <col min="5031" max="5031" width="10.5" style="82" customWidth="1"/>
    <col min="5032" max="5033" width="5.125" style="82" customWidth="1"/>
    <col min="5034" max="5034" width="10.5" style="82" customWidth="1"/>
    <col min="5035" max="5035" width="4.875" style="82" customWidth="1"/>
    <col min="5036" max="5036" width="4.375" style="82" customWidth="1"/>
    <col min="5037" max="5037" width="8.75" style="82" customWidth="1"/>
    <col min="5038" max="5038" width="14.375" style="82" customWidth="1"/>
    <col min="5039" max="5039" width="3.125" style="82" customWidth="1"/>
    <col min="5040" max="5040" width="14.375" style="82" customWidth="1"/>
    <col min="5041" max="5041" width="10.5" style="82" customWidth="1"/>
    <col min="5042" max="5042" width="5.125" style="82" customWidth="1"/>
    <col min="5043" max="5043" width="5.25" style="82" customWidth="1"/>
    <col min="5044" max="5044" width="10.5" style="82" customWidth="1"/>
    <col min="5045" max="5045" width="2.5" style="82" customWidth="1"/>
    <col min="5046" max="5280" width="9" style="82"/>
    <col min="5281" max="5281" width="2.5" style="82" customWidth="1"/>
    <col min="5282" max="5282" width="4.375" style="82" customWidth="1"/>
    <col min="5283" max="5283" width="8.75" style="82" customWidth="1"/>
    <col min="5284" max="5284" width="14.375" style="82" customWidth="1"/>
    <col min="5285" max="5285" width="3.125" style="82" customWidth="1"/>
    <col min="5286" max="5286" width="14.375" style="82" customWidth="1"/>
    <col min="5287" max="5287" width="10.5" style="82" customWidth="1"/>
    <col min="5288" max="5289" width="5.125" style="82" customWidth="1"/>
    <col min="5290" max="5290" width="10.5" style="82" customWidth="1"/>
    <col min="5291" max="5291" width="4.875" style="82" customWidth="1"/>
    <col min="5292" max="5292" width="4.375" style="82" customWidth="1"/>
    <col min="5293" max="5293" width="8.75" style="82" customWidth="1"/>
    <col min="5294" max="5294" width="14.375" style="82" customWidth="1"/>
    <col min="5295" max="5295" width="3.125" style="82" customWidth="1"/>
    <col min="5296" max="5296" width="14.375" style="82" customWidth="1"/>
    <col min="5297" max="5297" width="10.5" style="82" customWidth="1"/>
    <col min="5298" max="5298" width="5.125" style="82" customWidth="1"/>
    <col min="5299" max="5299" width="5.25" style="82" customWidth="1"/>
    <col min="5300" max="5300" width="10.5" style="82" customWidth="1"/>
    <col min="5301" max="5301" width="2.5" style="82" customWidth="1"/>
    <col min="5302" max="5536" width="9" style="82"/>
    <col min="5537" max="5537" width="2.5" style="82" customWidth="1"/>
    <col min="5538" max="5538" width="4.375" style="82" customWidth="1"/>
    <col min="5539" max="5539" width="8.75" style="82" customWidth="1"/>
    <col min="5540" max="5540" width="14.375" style="82" customWidth="1"/>
    <col min="5541" max="5541" width="3.125" style="82" customWidth="1"/>
    <col min="5542" max="5542" width="14.375" style="82" customWidth="1"/>
    <col min="5543" max="5543" width="10.5" style="82" customWidth="1"/>
    <col min="5544" max="5545" width="5.125" style="82" customWidth="1"/>
    <col min="5546" max="5546" width="10.5" style="82" customWidth="1"/>
    <col min="5547" max="5547" width="4.875" style="82" customWidth="1"/>
    <col min="5548" max="5548" width="4.375" style="82" customWidth="1"/>
    <col min="5549" max="5549" width="8.75" style="82" customWidth="1"/>
    <col min="5550" max="5550" width="14.375" style="82" customWidth="1"/>
    <col min="5551" max="5551" width="3.125" style="82" customWidth="1"/>
    <col min="5552" max="5552" width="14.375" style="82" customWidth="1"/>
    <col min="5553" max="5553" width="10.5" style="82" customWidth="1"/>
    <col min="5554" max="5554" width="5.125" style="82" customWidth="1"/>
    <col min="5555" max="5555" width="5.25" style="82" customWidth="1"/>
    <col min="5556" max="5556" width="10.5" style="82" customWidth="1"/>
    <col min="5557" max="5557" width="2.5" style="82" customWidth="1"/>
    <col min="5558" max="5792" width="9" style="82"/>
    <col min="5793" max="5793" width="2.5" style="82" customWidth="1"/>
    <col min="5794" max="5794" width="4.375" style="82" customWidth="1"/>
    <col min="5795" max="5795" width="8.75" style="82" customWidth="1"/>
    <col min="5796" max="5796" width="14.375" style="82" customWidth="1"/>
    <col min="5797" max="5797" width="3.125" style="82" customWidth="1"/>
    <col min="5798" max="5798" width="14.375" style="82" customWidth="1"/>
    <col min="5799" max="5799" width="10.5" style="82" customWidth="1"/>
    <col min="5800" max="5801" width="5.125" style="82" customWidth="1"/>
    <col min="5802" max="5802" width="10.5" style="82" customWidth="1"/>
    <col min="5803" max="5803" width="4.875" style="82" customWidth="1"/>
    <col min="5804" max="5804" width="4.375" style="82" customWidth="1"/>
    <col min="5805" max="5805" width="8.75" style="82" customWidth="1"/>
    <col min="5806" max="5806" width="14.375" style="82" customWidth="1"/>
    <col min="5807" max="5807" width="3.125" style="82" customWidth="1"/>
    <col min="5808" max="5808" width="14.375" style="82" customWidth="1"/>
    <col min="5809" max="5809" width="10.5" style="82" customWidth="1"/>
    <col min="5810" max="5810" width="5.125" style="82" customWidth="1"/>
    <col min="5811" max="5811" width="5.25" style="82" customWidth="1"/>
    <col min="5812" max="5812" width="10.5" style="82" customWidth="1"/>
    <col min="5813" max="5813" width="2.5" style="82" customWidth="1"/>
    <col min="5814" max="6048" width="9" style="82"/>
    <col min="6049" max="6049" width="2.5" style="82" customWidth="1"/>
    <col min="6050" max="6050" width="4.375" style="82" customWidth="1"/>
    <col min="6051" max="6051" width="8.75" style="82" customWidth="1"/>
    <col min="6052" max="6052" width="14.375" style="82" customWidth="1"/>
    <col min="6053" max="6053" width="3.125" style="82" customWidth="1"/>
    <col min="6054" max="6054" width="14.375" style="82" customWidth="1"/>
    <col min="6055" max="6055" width="10.5" style="82" customWidth="1"/>
    <col min="6056" max="6057" width="5.125" style="82" customWidth="1"/>
    <col min="6058" max="6058" width="10.5" style="82" customWidth="1"/>
    <col min="6059" max="6059" width="4.875" style="82" customWidth="1"/>
    <col min="6060" max="6060" width="4.375" style="82" customWidth="1"/>
    <col min="6061" max="6061" width="8.75" style="82" customWidth="1"/>
    <col min="6062" max="6062" width="14.375" style="82" customWidth="1"/>
    <col min="6063" max="6063" width="3.125" style="82" customWidth="1"/>
    <col min="6064" max="6064" width="14.375" style="82" customWidth="1"/>
    <col min="6065" max="6065" width="10.5" style="82" customWidth="1"/>
    <col min="6066" max="6066" width="5.125" style="82" customWidth="1"/>
    <col min="6067" max="6067" width="5.25" style="82" customWidth="1"/>
    <col min="6068" max="6068" width="10.5" style="82" customWidth="1"/>
    <col min="6069" max="6069" width="2.5" style="82" customWidth="1"/>
    <col min="6070" max="6304" width="9" style="82"/>
    <col min="6305" max="6305" width="2.5" style="82" customWidth="1"/>
    <col min="6306" max="6306" width="4.375" style="82" customWidth="1"/>
    <col min="6307" max="6307" width="8.75" style="82" customWidth="1"/>
    <col min="6308" max="6308" width="14.375" style="82" customWidth="1"/>
    <col min="6309" max="6309" width="3.125" style="82" customWidth="1"/>
    <col min="6310" max="6310" width="14.375" style="82" customWidth="1"/>
    <col min="6311" max="6311" width="10.5" style="82" customWidth="1"/>
    <col min="6312" max="6313" width="5.125" style="82" customWidth="1"/>
    <col min="6314" max="6314" width="10.5" style="82" customWidth="1"/>
    <col min="6315" max="6315" width="4.875" style="82" customWidth="1"/>
    <col min="6316" max="6316" width="4.375" style="82" customWidth="1"/>
    <col min="6317" max="6317" width="8.75" style="82" customWidth="1"/>
    <col min="6318" max="6318" width="14.375" style="82" customWidth="1"/>
    <col min="6319" max="6319" width="3.125" style="82" customWidth="1"/>
    <col min="6320" max="6320" width="14.375" style="82" customWidth="1"/>
    <col min="6321" max="6321" width="10.5" style="82" customWidth="1"/>
    <col min="6322" max="6322" width="5.125" style="82" customWidth="1"/>
    <col min="6323" max="6323" width="5.25" style="82" customWidth="1"/>
    <col min="6324" max="6324" width="10.5" style="82" customWidth="1"/>
    <col min="6325" max="6325" width="2.5" style="82" customWidth="1"/>
    <col min="6326" max="6560" width="9" style="82"/>
    <col min="6561" max="6561" width="2.5" style="82" customWidth="1"/>
    <col min="6562" max="6562" width="4.375" style="82" customWidth="1"/>
    <col min="6563" max="6563" width="8.75" style="82" customWidth="1"/>
    <col min="6564" max="6564" width="14.375" style="82" customWidth="1"/>
    <col min="6565" max="6565" width="3.125" style="82" customWidth="1"/>
    <col min="6566" max="6566" width="14.375" style="82" customWidth="1"/>
    <col min="6567" max="6567" width="10.5" style="82" customWidth="1"/>
    <col min="6568" max="6569" width="5.125" style="82" customWidth="1"/>
    <col min="6570" max="6570" width="10.5" style="82" customWidth="1"/>
    <col min="6571" max="6571" width="4.875" style="82" customWidth="1"/>
    <col min="6572" max="6572" width="4.375" style="82" customWidth="1"/>
    <col min="6573" max="6573" width="8.75" style="82" customWidth="1"/>
    <col min="6574" max="6574" width="14.375" style="82" customWidth="1"/>
    <col min="6575" max="6575" width="3.125" style="82" customWidth="1"/>
    <col min="6576" max="6576" width="14.375" style="82" customWidth="1"/>
    <col min="6577" max="6577" width="10.5" style="82" customWidth="1"/>
    <col min="6578" max="6578" width="5.125" style="82" customWidth="1"/>
    <col min="6579" max="6579" width="5.25" style="82" customWidth="1"/>
    <col min="6580" max="6580" width="10.5" style="82" customWidth="1"/>
    <col min="6581" max="6581" width="2.5" style="82" customWidth="1"/>
    <col min="6582" max="6816" width="9" style="82"/>
    <col min="6817" max="6817" width="2.5" style="82" customWidth="1"/>
    <col min="6818" max="6818" width="4.375" style="82" customWidth="1"/>
    <col min="6819" max="6819" width="8.75" style="82" customWidth="1"/>
    <col min="6820" max="6820" width="14.375" style="82" customWidth="1"/>
    <col min="6821" max="6821" width="3.125" style="82" customWidth="1"/>
    <col min="6822" max="6822" width="14.375" style="82" customWidth="1"/>
    <col min="6823" max="6823" width="10.5" style="82" customWidth="1"/>
    <col min="6824" max="6825" width="5.125" style="82" customWidth="1"/>
    <col min="6826" max="6826" width="10.5" style="82" customWidth="1"/>
    <col min="6827" max="6827" width="4.875" style="82" customWidth="1"/>
    <col min="6828" max="6828" width="4.375" style="82" customWidth="1"/>
    <col min="6829" max="6829" width="8.75" style="82" customWidth="1"/>
    <col min="6830" max="6830" width="14.375" style="82" customWidth="1"/>
    <col min="6831" max="6831" width="3.125" style="82" customWidth="1"/>
    <col min="6832" max="6832" width="14.375" style="82" customWidth="1"/>
    <col min="6833" max="6833" width="10.5" style="82" customWidth="1"/>
    <col min="6834" max="6834" width="5.125" style="82" customWidth="1"/>
    <col min="6835" max="6835" width="5.25" style="82" customWidth="1"/>
    <col min="6836" max="6836" width="10.5" style="82" customWidth="1"/>
    <col min="6837" max="6837" width="2.5" style="82" customWidth="1"/>
    <col min="6838" max="7072" width="9" style="82"/>
    <col min="7073" max="7073" width="2.5" style="82" customWidth="1"/>
    <col min="7074" max="7074" width="4.375" style="82" customWidth="1"/>
    <col min="7075" max="7075" width="8.75" style="82" customWidth="1"/>
    <col min="7076" max="7076" width="14.375" style="82" customWidth="1"/>
    <col min="7077" max="7077" width="3.125" style="82" customWidth="1"/>
    <col min="7078" max="7078" width="14.375" style="82" customWidth="1"/>
    <col min="7079" max="7079" width="10.5" style="82" customWidth="1"/>
    <col min="7080" max="7081" width="5.125" style="82" customWidth="1"/>
    <col min="7082" max="7082" width="10.5" style="82" customWidth="1"/>
    <col min="7083" max="7083" width="4.875" style="82" customWidth="1"/>
    <col min="7084" max="7084" width="4.375" style="82" customWidth="1"/>
    <col min="7085" max="7085" width="8.75" style="82" customWidth="1"/>
    <col min="7086" max="7086" width="14.375" style="82" customWidth="1"/>
    <col min="7087" max="7087" width="3.125" style="82" customWidth="1"/>
    <col min="7088" max="7088" width="14.375" style="82" customWidth="1"/>
    <col min="7089" max="7089" width="10.5" style="82" customWidth="1"/>
    <col min="7090" max="7090" width="5.125" style="82" customWidth="1"/>
    <col min="7091" max="7091" width="5.25" style="82" customWidth="1"/>
    <col min="7092" max="7092" width="10.5" style="82" customWidth="1"/>
    <col min="7093" max="7093" width="2.5" style="82" customWidth="1"/>
    <col min="7094" max="7328" width="9" style="82"/>
    <col min="7329" max="7329" width="2.5" style="82" customWidth="1"/>
    <col min="7330" max="7330" width="4.375" style="82" customWidth="1"/>
    <col min="7331" max="7331" width="8.75" style="82" customWidth="1"/>
    <col min="7332" max="7332" width="14.375" style="82" customWidth="1"/>
    <col min="7333" max="7333" width="3.125" style="82" customWidth="1"/>
    <col min="7334" max="7334" width="14.375" style="82" customWidth="1"/>
    <col min="7335" max="7335" width="10.5" style="82" customWidth="1"/>
    <col min="7336" max="7337" width="5.125" style="82" customWidth="1"/>
    <col min="7338" max="7338" width="10.5" style="82" customWidth="1"/>
    <col min="7339" max="7339" width="4.875" style="82" customWidth="1"/>
    <col min="7340" max="7340" width="4.375" style="82" customWidth="1"/>
    <col min="7341" max="7341" width="8.75" style="82" customWidth="1"/>
    <col min="7342" max="7342" width="14.375" style="82" customWidth="1"/>
    <col min="7343" max="7343" width="3.125" style="82" customWidth="1"/>
    <col min="7344" max="7344" width="14.375" style="82" customWidth="1"/>
    <col min="7345" max="7345" width="10.5" style="82" customWidth="1"/>
    <col min="7346" max="7346" width="5.125" style="82" customWidth="1"/>
    <col min="7347" max="7347" width="5.25" style="82" customWidth="1"/>
    <col min="7348" max="7348" width="10.5" style="82" customWidth="1"/>
    <col min="7349" max="7349" width="2.5" style="82" customWidth="1"/>
    <col min="7350" max="7584" width="9" style="82"/>
    <col min="7585" max="7585" width="2.5" style="82" customWidth="1"/>
    <col min="7586" max="7586" width="4.375" style="82" customWidth="1"/>
    <col min="7587" max="7587" width="8.75" style="82" customWidth="1"/>
    <col min="7588" max="7588" width="14.375" style="82" customWidth="1"/>
    <col min="7589" max="7589" width="3.125" style="82" customWidth="1"/>
    <col min="7590" max="7590" width="14.375" style="82" customWidth="1"/>
    <col min="7591" max="7591" width="10.5" style="82" customWidth="1"/>
    <col min="7592" max="7593" width="5.125" style="82" customWidth="1"/>
    <col min="7594" max="7594" width="10.5" style="82" customWidth="1"/>
    <col min="7595" max="7595" width="4.875" style="82" customWidth="1"/>
    <col min="7596" max="7596" width="4.375" style="82" customWidth="1"/>
    <col min="7597" max="7597" width="8.75" style="82" customWidth="1"/>
    <col min="7598" max="7598" width="14.375" style="82" customWidth="1"/>
    <col min="7599" max="7599" width="3.125" style="82" customWidth="1"/>
    <col min="7600" max="7600" width="14.375" style="82" customWidth="1"/>
    <col min="7601" max="7601" width="10.5" style="82" customWidth="1"/>
    <col min="7602" max="7602" width="5.125" style="82" customWidth="1"/>
    <col min="7603" max="7603" width="5.25" style="82" customWidth="1"/>
    <col min="7604" max="7604" width="10.5" style="82" customWidth="1"/>
    <col min="7605" max="7605" width="2.5" style="82" customWidth="1"/>
    <col min="7606" max="7840" width="9" style="82"/>
    <col min="7841" max="7841" width="2.5" style="82" customWidth="1"/>
    <col min="7842" max="7842" width="4.375" style="82" customWidth="1"/>
    <col min="7843" max="7843" width="8.75" style="82" customWidth="1"/>
    <col min="7844" max="7844" width="14.375" style="82" customWidth="1"/>
    <col min="7845" max="7845" width="3.125" style="82" customWidth="1"/>
    <col min="7846" max="7846" width="14.375" style="82" customWidth="1"/>
    <col min="7847" max="7847" width="10.5" style="82" customWidth="1"/>
    <col min="7848" max="7849" width="5.125" style="82" customWidth="1"/>
    <col min="7850" max="7850" width="10.5" style="82" customWidth="1"/>
    <col min="7851" max="7851" width="4.875" style="82" customWidth="1"/>
    <col min="7852" max="7852" width="4.375" style="82" customWidth="1"/>
    <col min="7853" max="7853" width="8.75" style="82" customWidth="1"/>
    <col min="7854" max="7854" width="14.375" style="82" customWidth="1"/>
    <col min="7855" max="7855" width="3.125" style="82" customWidth="1"/>
    <col min="7856" max="7856" width="14.375" style="82" customWidth="1"/>
    <col min="7857" max="7857" width="10.5" style="82" customWidth="1"/>
    <col min="7858" max="7858" width="5.125" style="82" customWidth="1"/>
    <col min="7859" max="7859" width="5.25" style="82" customWidth="1"/>
    <col min="7860" max="7860" width="10.5" style="82" customWidth="1"/>
    <col min="7861" max="7861" width="2.5" style="82" customWidth="1"/>
    <col min="7862" max="8096" width="9" style="82"/>
    <col min="8097" max="8097" width="2.5" style="82" customWidth="1"/>
    <col min="8098" max="8098" width="4.375" style="82" customWidth="1"/>
    <col min="8099" max="8099" width="8.75" style="82" customWidth="1"/>
    <col min="8100" max="8100" width="14.375" style="82" customWidth="1"/>
    <col min="8101" max="8101" width="3.125" style="82" customWidth="1"/>
    <col min="8102" max="8102" width="14.375" style="82" customWidth="1"/>
    <col min="8103" max="8103" width="10.5" style="82" customWidth="1"/>
    <col min="8104" max="8105" width="5.125" style="82" customWidth="1"/>
    <col min="8106" max="8106" width="10.5" style="82" customWidth="1"/>
    <col min="8107" max="8107" width="4.875" style="82" customWidth="1"/>
    <col min="8108" max="8108" width="4.375" style="82" customWidth="1"/>
    <col min="8109" max="8109" width="8.75" style="82" customWidth="1"/>
    <col min="8110" max="8110" width="14.375" style="82" customWidth="1"/>
    <col min="8111" max="8111" width="3.125" style="82" customWidth="1"/>
    <col min="8112" max="8112" width="14.375" style="82" customWidth="1"/>
    <col min="8113" max="8113" width="10.5" style="82" customWidth="1"/>
    <col min="8114" max="8114" width="5.125" style="82" customWidth="1"/>
    <col min="8115" max="8115" width="5.25" style="82" customWidth="1"/>
    <col min="8116" max="8116" width="10.5" style="82" customWidth="1"/>
    <col min="8117" max="8117" width="2.5" style="82" customWidth="1"/>
    <col min="8118" max="8352" width="9" style="82"/>
    <col min="8353" max="8353" width="2.5" style="82" customWidth="1"/>
    <col min="8354" max="8354" width="4.375" style="82" customWidth="1"/>
    <col min="8355" max="8355" width="8.75" style="82" customWidth="1"/>
    <col min="8356" max="8356" width="14.375" style="82" customWidth="1"/>
    <col min="8357" max="8357" width="3.125" style="82" customWidth="1"/>
    <col min="8358" max="8358" width="14.375" style="82" customWidth="1"/>
    <col min="8359" max="8359" width="10.5" style="82" customWidth="1"/>
    <col min="8360" max="8361" width="5.125" style="82" customWidth="1"/>
    <col min="8362" max="8362" width="10.5" style="82" customWidth="1"/>
    <col min="8363" max="8363" width="4.875" style="82" customWidth="1"/>
    <col min="8364" max="8364" width="4.375" style="82" customWidth="1"/>
    <col min="8365" max="8365" width="8.75" style="82" customWidth="1"/>
    <col min="8366" max="8366" width="14.375" style="82" customWidth="1"/>
    <col min="8367" max="8367" width="3.125" style="82" customWidth="1"/>
    <col min="8368" max="8368" width="14.375" style="82" customWidth="1"/>
    <col min="8369" max="8369" width="10.5" style="82" customWidth="1"/>
    <col min="8370" max="8370" width="5.125" style="82" customWidth="1"/>
    <col min="8371" max="8371" width="5.25" style="82" customWidth="1"/>
    <col min="8372" max="8372" width="10.5" style="82" customWidth="1"/>
    <col min="8373" max="8373" width="2.5" style="82" customWidth="1"/>
    <col min="8374" max="8608" width="9" style="82"/>
    <col min="8609" max="8609" width="2.5" style="82" customWidth="1"/>
    <col min="8610" max="8610" width="4.375" style="82" customWidth="1"/>
    <col min="8611" max="8611" width="8.75" style="82" customWidth="1"/>
    <col min="8612" max="8612" width="14.375" style="82" customWidth="1"/>
    <col min="8613" max="8613" width="3.125" style="82" customWidth="1"/>
    <col min="8614" max="8614" width="14.375" style="82" customWidth="1"/>
    <col min="8615" max="8615" width="10.5" style="82" customWidth="1"/>
    <col min="8616" max="8617" width="5.125" style="82" customWidth="1"/>
    <col min="8618" max="8618" width="10.5" style="82" customWidth="1"/>
    <col min="8619" max="8619" width="4.875" style="82" customWidth="1"/>
    <col min="8620" max="8620" width="4.375" style="82" customWidth="1"/>
    <col min="8621" max="8621" width="8.75" style="82" customWidth="1"/>
    <col min="8622" max="8622" width="14.375" style="82" customWidth="1"/>
    <col min="8623" max="8623" width="3.125" style="82" customWidth="1"/>
    <col min="8624" max="8624" width="14.375" style="82" customWidth="1"/>
    <col min="8625" max="8625" width="10.5" style="82" customWidth="1"/>
    <col min="8626" max="8626" width="5.125" style="82" customWidth="1"/>
    <col min="8627" max="8627" width="5.25" style="82" customWidth="1"/>
    <col min="8628" max="8628" width="10.5" style="82" customWidth="1"/>
    <col min="8629" max="8629" width="2.5" style="82" customWidth="1"/>
    <col min="8630" max="8864" width="9" style="82"/>
    <col min="8865" max="8865" width="2.5" style="82" customWidth="1"/>
    <col min="8866" max="8866" width="4.375" style="82" customWidth="1"/>
    <col min="8867" max="8867" width="8.75" style="82" customWidth="1"/>
    <col min="8868" max="8868" width="14.375" style="82" customWidth="1"/>
    <col min="8869" max="8869" width="3.125" style="82" customWidth="1"/>
    <col min="8870" max="8870" width="14.375" style="82" customWidth="1"/>
    <col min="8871" max="8871" width="10.5" style="82" customWidth="1"/>
    <col min="8872" max="8873" width="5.125" style="82" customWidth="1"/>
    <col min="8874" max="8874" width="10.5" style="82" customWidth="1"/>
    <col min="8875" max="8875" width="4.875" style="82" customWidth="1"/>
    <col min="8876" max="8876" width="4.375" style="82" customWidth="1"/>
    <col min="8877" max="8877" width="8.75" style="82" customWidth="1"/>
    <col min="8878" max="8878" width="14.375" style="82" customWidth="1"/>
    <col min="8879" max="8879" width="3.125" style="82" customWidth="1"/>
    <col min="8880" max="8880" width="14.375" style="82" customWidth="1"/>
    <col min="8881" max="8881" width="10.5" style="82" customWidth="1"/>
    <col min="8882" max="8882" width="5.125" style="82" customWidth="1"/>
    <col min="8883" max="8883" width="5.25" style="82" customWidth="1"/>
    <col min="8884" max="8884" width="10.5" style="82" customWidth="1"/>
    <col min="8885" max="8885" width="2.5" style="82" customWidth="1"/>
    <col min="8886" max="9120" width="9" style="82"/>
    <col min="9121" max="9121" width="2.5" style="82" customWidth="1"/>
    <col min="9122" max="9122" width="4.375" style="82" customWidth="1"/>
    <col min="9123" max="9123" width="8.75" style="82" customWidth="1"/>
    <col min="9124" max="9124" width="14.375" style="82" customWidth="1"/>
    <col min="9125" max="9125" width="3.125" style="82" customWidth="1"/>
    <col min="9126" max="9126" width="14.375" style="82" customWidth="1"/>
    <col min="9127" max="9127" width="10.5" style="82" customWidth="1"/>
    <col min="9128" max="9129" width="5.125" style="82" customWidth="1"/>
    <col min="9130" max="9130" width="10.5" style="82" customWidth="1"/>
    <col min="9131" max="9131" width="4.875" style="82" customWidth="1"/>
    <col min="9132" max="9132" width="4.375" style="82" customWidth="1"/>
    <col min="9133" max="9133" width="8.75" style="82" customWidth="1"/>
    <col min="9134" max="9134" width="14.375" style="82" customWidth="1"/>
    <col min="9135" max="9135" width="3.125" style="82" customWidth="1"/>
    <col min="9136" max="9136" width="14.375" style="82" customWidth="1"/>
    <col min="9137" max="9137" width="10.5" style="82" customWidth="1"/>
    <col min="9138" max="9138" width="5.125" style="82" customWidth="1"/>
    <col min="9139" max="9139" width="5.25" style="82" customWidth="1"/>
    <col min="9140" max="9140" width="10.5" style="82" customWidth="1"/>
    <col min="9141" max="9141" width="2.5" style="82" customWidth="1"/>
    <col min="9142" max="9376" width="9" style="82"/>
    <col min="9377" max="9377" width="2.5" style="82" customWidth="1"/>
    <col min="9378" max="9378" width="4.375" style="82" customWidth="1"/>
    <col min="9379" max="9379" width="8.75" style="82" customWidth="1"/>
    <col min="9380" max="9380" width="14.375" style="82" customWidth="1"/>
    <col min="9381" max="9381" width="3.125" style="82" customWidth="1"/>
    <col min="9382" max="9382" width="14.375" style="82" customWidth="1"/>
    <col min="9383" max="9383" width="10.5" style="82" customWidth="1"/>
    <col min="9384" max="9385" width="5.125" style="82" customWidth="1"/>
    <col min="9386" max="9386" width="10.5" style="82" customWidth="1"/>
    <col min="9387" max="9387" width="4.875" style="82" customWidth="1"/>
    <col min="9388" max="9388" width="4.375" style="82" customWidth="1"/>
    <col min="9389" max="9389" width="8.75" style="82" customWidth="1"/>
    <col min="9390" max="9390" width="14.375" style="82" customWidth="1"/>
    <col min="9391" max="9391" width="3.125" style="82" customWidth="1"/>
    <col min="9392" max="9392" width="14.375" style="82" customWidth="1"/>
    <col min="9393" max="9393" width="10.5" style="82" customWidth="1"/>
    <col min="9394" max="9394" width="5.125" style="82" customWidth="1"/>
    <col min="9395" max="9395" width="5.25" style="82" customWidth="1"/>
    <col min="9396" max="9396" width="10.5" style="82" customWidth="1"/>
    <col min="9397" max="9397" width="2.5" style="82" customWidth="1"/>
    <col min="9398" max="9632" width="9" style="82"/>
    <col min="9633" max="9633" width="2.5" style="82" customWidth="1"/>
    <col min="9634" max="9634" width="4.375" style="82" customWidth="1"/>
    <col min="9635" max="9635" width="8.75" style="82" customWidth="1"/>
    <col min="9636" max="9636" width="14.375" style="82" customWidth="1"/>
    <col min="9637" max="9637" width="3.125" style="82" customWidth="1"/>
    <col min="9638" max="9638" width="14.375" style="82" customWidth="1"/>
    <col min="9639" max="9639" width="10.5" style="82" customWidth="1"/>
    <col min="9640" max="9641" width="5.125" style="82" customWidth="1"/>
    <col min="9642" max="9642" width="10.5" style="82" customWidth="1"/>
    <col min="9643" max="9643" width="4.875" style="82" customWidth="1"/>
    <col min="9644" max="9644" width="4.375" style="82" customWidth="1"/>
    <col min="9645" max="9645" width="8.75" style="82" customWidth="1"/>
    <col min="9646" max="9646" width="14.375" style="82" customWidth="1"/>
    <col min="9647" max="9647" width="3.125" style="82" customWidth="1"/>
    <col min="9648" max="9648" width="14.375" style="82" customWidth="1"/>
    <col min="9649" max="9649" width="10.5" style="82" customWidth="1"/>
    <col min="9650" max="9650" width="5.125" style="82" customWidth="1"/>
    <col min="9651" max="9651" width="5.25" style="82" customWidth="1"/>
    <col min="9652" max="9652" width="10.5" style="82" customWidth="1"/>
    <col min="9653" max="9653" width="2.5" style="82" customWidth="1"/>
    <col min="9654" max="9888" width="9" style="82"/>
    <col min="9889" max="9889" width="2.5" style="82" customWidth="1"/>
    <col min="9890" max="9890" width="4.375" style="82" customWidth="1"/>
    <col min="9891" max="9891" width="8.75" style="82" customWidth="1"/>
    <col min="9892" max="9892" width="14.375" style="82" customWidth="1"/>
    <col min="9893" max="9893" width="3.125" style="82" customWidth="1"/>
    <col min="9894" max="9894" width="14.375" style="82" customWidth="1"/>
    <col min="9895" max="9895" width="10.5" style="82" customWidth="1"/>
    <col min="9896" max="9897" width="5.125" style="82" customWidth="1"/>
    <col min="9898" max="9898" width="10.5" style="82" customWidth="1"/>
    <col min="9899" max="9899" width="4.875" style="82" customWidth="1"/>
    <col min="9900" max="9900" width="4.375" style="82" customWidth="1"/>
    <col min="9901" max="9901" width="8.75" style="82" customWidth="1"/>
    <col min="9902" max="9902" width="14.375" style="82" customWidth="1"/>
    <col min="9903" max="9903" width="3.125" style="82" customWidth="1"/>
    <col min="9904" max="9904" width="14.375" style="82" customWidth="1"/>
    <col min="9905" max="9905" width="10.5" style="82" customWidth="1"/>
    <col min="9906" max="9906" width="5.125" style="82" customWidth="1"/>
    <col min="9907" max="9907" width="5.25" style="82" customWidth="1"/>
    <col min="9908" max="9908" width="10.5" style="82" customWidth="1"/>
    <col min="9909" max="9909" width="2.5" style="82" customWidth="1"/>
    <col min="9910" max="10144" width="9" style="82"/>
    <col min="10145" max="10145" width="2.5" style="82" customWidth="1"/>
    <col min="10146" max="10146" width="4.375" style="82" customWidth="1"/>
    <col min="10147" max="10147" width="8.75" style="82" customWidth="1"/>
    <col min="10148" max="10148" width="14.375" style="82" customWidth="1"/>
    <col min="10149" max="10149" width="3.125" style="82" customWidth="1"/>
    <col min="10150" max="10150" width="14.375" style="82" customWidth="1"/>
    <col min="10151" max="10151" width="10.5" style="82" customWidth="1"/>
    <col min="10152" max="10153" width="5.125" style="82" customWidth="1"/>
    <col min="10154" max="10154" width="10.5" style="82" customWidth="1"/>
    <col min="10155" max="10155" width="4.875" style="82" customWidth="1"/>
    <col min="10156" max="10156" width="4.375" style="82" customWidth="1"/>
    <col min="10157" max="10157" width="8.75" style="82" customWidth="1"/>
    <col min="10158" max="10158" width="14.375" style="82" customWidth="1"/>
    <col min="10159" max="10159" width="3.125" style="82" customWidth="1"/>
    <col min="10160" max="10160" width="14.375" style="82" customWidth="1"/>
    <col min="10161" max="10161" width="10.5" style="82" customWidth="1"/>
    <col min="10162" max="10162" width="5.125" style="82" customWidth="1"/>
    <col min="10163" max="10163" width="5.25" style="82" customWidth="1"/>
    <col min="10164" max="10164" width="10.5" style="82" customWidth="1"/>
    <col min="10165" max="10165" width="2.5" style="82" customWidth="1"/>
    <col min="10166" max="10400" width="9" style="82"/>
    <col min="10401" max="10401" width="2.5" style="82" customWidth="1"/>
    <col min="10402" max="10402" width="4.375" style="82" customWidth="1"/>
    <col min="10403" max="10403" width="8.75" style="82" customWidth="1"/>
    <col min="10404" max="10404" width="14.375" style="82" customWidth="1"/>
    <col min="10405" max="10405" width="3.125" style="82" customWidth="1"/>
    <col min="10406" max="10406" width="14.375" style="82" customWidth="1"/>
    <col min="10407" max="10407" width="10.5" style="82" customWidth="1"/>
    <col min="10408" max="10409" width="5.125" style="82" customWidth="1"/>
    <col min="10410" max="10410" width="10.5" style="82" customWidth="1"/>
    <col min="10411" max="10411" width="4.875" style="82" customWidth="1"/>
    <col min="10412" max="10412" width="4.375" style="82" customWidth="1"/>
    <col min="10413" max="10413" width="8.75" style="82" customWidth="1"/>
    <col min="10414" max="10414" width="14.375" style="82" customWidth="1"/>
    <col min="10415" max="10415" width="3.125" style="82" customWidth="1"/>
    <col min="10416" max="10416" width="14.375" style="82" customWidth="1"/>
    <col min="10417" max="10417" width="10.5" style="82" customWidth="1"/>
    <col min="10418" max="10418" width="5.125" style="82" customWidth="1"/>
    <col min="10419" max="10419" width="5.25" style="82" customWidth="1"/>
    <col min="10420" max="10420" width="10.5" style="82" customWidth="1"/>
    <col min="10421" max="10421" width="2.5" style="82" customWidth="1"/>
    <col min="10422" max="10656" width="9" style="82"/>
    <col min="10657" max="10657" width="2.5" style="82" customWidth="1"/>
    <col min="10658" max="10658" width="4.375" style="82" customWidth="1"/>
    <col min="10659" max="10659" width="8.75" style="82" customWidth="1"/>
    <col min="10660" max="10660" width="14.375" style="82" customWidth="1"/>
    <col min="10661" max="10661" width="3.125" style="82" customWidth="1"/>
    <col min="10662" max="10662" width="14.375" style="82" customWidth="1"/>
    <col min="10663" max="10663" width="10.5" style="82" customWidth="1"/>
    <col min="10664" max="10665" width="5.125" style="82" customWidth="1"/>
    <col min="10666" max="10666" width="10.5" style="82" customWidth="1"/>
    <col min="10667" max="10667" width="4.875" style="82" customWidth="1"/>
    <col min="10668" max="10668" width="4.375" style="82" customWidth="1"/>
    <col min="10669" max="10669" width="8.75" style="82" customWidth="1"/>
    <col min="10670" max="10670" width="14.375" style="82" customWidth="1"/>
    <col min="10671" max="10671" width="3.125" style="82" customWidth="1"/>
    <col min="10672" max="10672" width="14.375" style="82" customWidth="1"/>
    <col min="10673" max="10673" width="10.5" style="82" customWidth="1"/>
    <col min="10674" max="10674" width="5.125" style="82" customWidth="1"/>
    <col min="10675" max="10675" width="5.25" style="82" customWidth="1"/>
    <col min="10676" max="10676" width="10.5" style="82" customWidth="1"/>
    <col min="10677" max="10677" width="2.5" style="82" customWidth="1"/>
    <col min="10678" max="10912" width="9" style="82"/>
    <col min="10913" max="10913" width="2.5" style="82" customWidth="1"/>
    <col min="10914" max="10914" width="4.375" style="82" customWidth="1"/>
    <col min="10915" max="10915" width="8.75" style="82" customWidth="1"/>
    <col min="10916" max="10916" width="14.375" style="82" customWidth="1"/>
    <col min="10917" max="10917" width="3.125" style="82" customWidth="1"/>
    <col min="10918" max="10918" width="14.375" style="82" customWidth="1"/>
    <col min="10919" max="10919" width="10.5" style="82" customWidth="1"/>
    <col min="10920" max="10921" width="5.125" style="82" customWidth="1"/>
    <col min="10922" max="10922" width="10.5" style="82" customWidth="1"/>
    <col min="10923" max="10923" width="4.875" style="82" customWidth="1"/>
    <col min="10924" max="10924" width="4.375" style="82" customWidth="1"/>
    <col min="10925" max="10925" width="8.75" style="82" customWidth="1"/>
    <col min="10926" max="10926" width="14.375" style="82" customWidth="1"/>
    <col min="10927" max="10927" width="3.125" style="82" customWidth="1"/>
    <col min="10928" max="10928" width="14.375" style="82" customWidth="1"/>
    <col min="10929" max="10929" width="10.5" style="82" customWidth="1"/>
    <col min="10930" max="10930" width="5.125" style="82" customWidth="1"/>
    <col min="10931" max="10931" width="5.25" style="82" customWidth="1"/>
    <col min="10932" max="10932" width="10.5" style="82" customWidth="1"/>
    <col min="10933" max="10933" width="2.5" style="82" customWidth="1"/>
    <col min="10934" max="11168" width="9" style="82"/>
    <col min="11169" max="11169" width="2.5" style="82" customWidth="1"/>
    <col min="11170" max="11170" width="4.375" style="82" customWidth="1"/>
    <col min="11171" max="11171" width="8.75" style="82" customWidth="1"/>
    <col min="11172" max="11172" width="14.375" style="82" customWidth="1"/>
    <col min="11173" max="11173" width="3.125" style="82" customWidth="1"/>
    <col min="11174" max="11174" width="14.375" style="82" customWidth="1"/>
    <col min="11175" max="11175" width="10.5" style="82" customWidth="1"/>
    <col min="11176" max="11177" width="5.125" style="82" customWidth="1"/>
    <col min="11178" max="11178" width="10.5" style="82" customWidth="1"/>
    <col min="11179" max="11179" width="4.875" style="82" customWidth="1"/>
    <col min="11180" max="11180" width="4.375" style="82" customWidth="1"/>
    <col min="11181" max="11181" width="8.75" style="82" customWidth="1"/>
    <col min="11182" max="11182" width="14.375" style="82" customWidth="1"/>
    <col min="11183" max="11183" width="3.125" style="82" customWidth="1"/>
    <col min="11184" max="11184" width="14.375" style="82" customWidth="1"/>
    <col min="11185" max="11185" width="10.5" style="82" customWidth="1"/>
    <col min="11186" max="11186" width="5.125" style="82" customWidth="1"/>
    <col min="11187" max="11187" width="5.25" style="82" customWidth="1"/>
    <col min="11188" max="11188" width="10.5" style="82" customWidth="1"/>
    <col min="11189" max="11189" width="2.5" style="82" customWidth="1"/>
    <col min="11190" max="11424" width="9" style="82"/>
    <col min="11425" max="11425" width="2.5" style="82" customWidth="1"/>
    <col min="11426" max="11426" width="4.375" style="82" customWidth="1"/>
    <col min="11427" max="11427" width="8.75" style="82" customWidth="1"/>
    <col min="11428" max="11428" width="14.375" style="82" customWidth="1"/>
    <col min="11429" max="11429" width="3.125" style="82" customWidth="1"/>
    <col min="11430" max="11430" width="14.375" style="82" customWidth="1"/>
    <col min="11431" max="11431" width="10.5" style="82" customWidth="1"/>
    <col min="11432" max="11433" width="5.125" style="82" customWidth="1"/>
    <col min="11434" max="11434" width="10.5" style="82" customWidth="1"/>
    <col min="11435" max="11435" width="4.875" style="82" customWidth="1"/>
    <col min="11436" max="11436" width="4.375" style="82" customWidth="1"/>
    <col min="11437" max="11437" width="8.75" style="82" customWidth="1"/>
    <col min="11438" max="11438" width="14.375" style="82" customWidth="1"/>
    <col min="11439" max="11439" width="3.125" style="82" customWidth="1"/>
    <col min="11440" max="11440" width="14.375" style="82" customWidth="1"/>
    <col min="11441" max="11441" width="10.5" style="82" customWidth="1"/>
    <col min="11442" max="11442" width="5.125" style="82" customWidth="1"/>
    <col min="11443" max="11443" width="5.25" style="82" customWidth="1"/>
    <col min="11444" max="11444" width="10.5" style="82" customWidth="1"/>
    <col min="11445" max="11445" width="2.5" style="82" customWidth="1"/>
    <col min="11446" max="11680" width="9" style="82"/>
    <col min="11681" max="11681" width="2.5" style="82" customWidth="1"/>
    <col min="11682" max="11682" width="4.375" style="82" customWidth="1"/>
    <col min="11683" max="11683" width="8.75" style="82" customWidth="1"/>
    <col min="11684" max="11684" width="14.375" style="82" customWidth="1"/>
    <col min="11685" max="11685" width="3.125" style="82" customWidth="1"/>
    <col min="11686" max="11686" width="14.375" style="82" customWidth="1"/>
    <col min="11687" max="11687" width="10.5" style="82" customWidth="1"/>
    <col min="11688" max="11689" width="5.125" style="82" customWidth="1"/>
    <col min="11690" max="11690" width="10.5" style="82" customWidth="1"/>
    <col min="11691" max="11691" width="4.875" style="82" customWidth="1"/>
    <col min="11692" max="11692" width="4.375" style="82" customWidth="1"/>
    <col min="11693" max="11693" width="8.75" style="82" customWidth="1"/>
    <col min="11694" max="11694" width="14.375" style="82" customWidth="1"/>
    <col min="11695" max="11695" width="3.125" style="82" customWidth="1"/>
    <col min="11696" max="11696" width="14.375" style="82" customWidth="1"/>
    <col min="11697" max="11697" width="10.5" style="82" customWidth="1"/>
    <col min="11698" max="11698" width="5.125" style="82" customWidth="1"/>
    <col min="11699" max="11699" width="5.25" style="82" customWidth="1"/>
    <col min="11700" max="11700" width="10.5" style="82" customWidth="1"/>
    <col min="11701" max="11701" width="2.5" style="82" customWidth="1"/>
    <col min="11702" max="11936" width="9" style="82"/>
    <col min="11937" max="11937" width="2.5" style="82" customWidth="1"/>
    <col min="11938" max="11938" width="4.375" style="82" customWidth="1"/>
    <col min="11939" max="11939" width="8.75" style="82" customWidth="1"/>
    <col min="11940" max="11940" width="14.375" style="82" customWidth="1"/>
    <col min="11941" max="11941" width="3.125" style="82" customWidth="1"/>
    <col min="11942" max="11942" width="14.375" style="82" customWidth="1"/>
    <col min="11943" max="11943" width="10.5" style="82" customWidth="1"/>
    <col min="11944" max="11945" width="5.125" style="82" customWidth="1"/>
    <col min="11946" max="11946" width="10.5" style="82" customWidth="1"/>
    <col min="11947" max="11947" width="4.875" style="82" customWidth="1"/>
    <col min="11948" max="11948" width="4.375" style="82" customWidth="1"/>
    <col min="11949" max="11949" width="8.75" style="82" customWidth="1"/>
    <col min="11950" max="11950" width="14.375" style="82" customWidth="1"/>
    <col min="11951" max="11951" width="3.125" style="82" customWidth="1"/>
    <col min="11952" max="11952" width="14.375" style="82" customWidth="1"/>
    <col min="11953" max="11953" width="10.5" style="82" customWidth="1"/>
    <col min="11954" max="11954" width="5.125" style="82" customWidth="1"/>
    <col min="11955" max="11955" width="5.25" style="82" customWidth="1"/>
    <col min="11956" max="11956" width="10.5" style="82" customWidth="1"/>
    <col min="11957" max="11957" width="2.5" style="82" customWidth="1"/>
    <col min="11958" max="12192" width="9" style="82"/>
    <col min="12193" max="12193" width="2.5" style="82" customWidth="1"/>
    <col min="12194" max="12194" width="4.375" style="82" customWidth="1"/>
    <col min="12195" max="12195" width="8.75" style="82" customWidth="1"/>
    <col min="12196" max="12196" width="14.375" style="82" customWidth="1"/>
    <col min="12197" max="12197" width="3.125" style="82" customWidth="1"/>
    <col min="12198" max="12198" width="14.375" style="82" customWidth="1"/>
    <col min="12199" max="12199" width="10.5" style="82" customWidth="1"/>
    <col min="12200" max="12201" width="5.125" style="82" customWidth="1"/>
    <col min="12202" max="12202" width="10.5" style="82" customWidth="1"/>
    <col min="12203" max="12203" width="4.875" style="82" customWidth="1"/>
    <col min="12204" max="12204" width="4.375" style="82" customWidth="1"/>
    <col min="12205" max="12205" width="8.75" style="82" customWidth="1"/>
    <col min="12206" max="12206" width="14.375" style="82" customWidth="1"/>
    <col min="12207" max="12207" width="3.125" style="82" customWidth="1"/>
    <col min="12208" max="12208" width="14.375" style="82" customWidth="1"/>
    <col min="12209" max="12209" width="10.5" style="82" customWidth="1"/>
    <col min="12210" max="12210" width="5.125" style="82" customWidth="1"/>
    <col min="12211" max="12211" width="5.25" style="82" customWidth="1"/>
    <col min="12212" max="12212" width="10.5" style="82" customWidth="1"/>
    <col min="12213" max="12213" width="2.5" style="82" customWidth="1"/>
    <col min="12214" max="12448" width="9" style="82"/>
    <col min="12449" max="12449" width="2.5" style="82" customWidth="1"/>
    <col min="12450" max="12450" width="4.375" style="82" customWidth="1"/>
    <col min="12451" max="12451" width="8.75" style="82" customWidth="1"/>
    <col min="12452" max="12452" width="14.375" style="82" customWidth="1"/>
    <col min="12453" max="12453" width="3.125" style="82" customWidth="1"/>
    <col min="12454" max="12454" width="14.375" style="82" customWidth="1"/>
    <col min="12455" max="12455" width="10.5" style="82" customWidth="1"/>
    <col min="12456" max="12457" width="5.125" style="82" customWidth="1"/>
    <col min="12458" max="12458" width="10.5" style="82" customWidth="1"/>
    <col min="12459" max="12459" width="4.875" style="82" customWidth="1"/>
    <col min="12460" max="12460" width="4.375" style="82" customWidth="1"/>
    <col min="12461" max="12461" width="8.75" style="82" customWidth="1"/>
    <col min="12462" max="12462" width="14.375" style="82" customWidth="1"/>
    <col min="12463" max="12463" width="3.125" style="82" customWidth="1"/>
    <col min="12464" max="12464" width="14.375" style="82" customWidth="1"/>
    <col min="12465" max="12465" width="10.5" style="82" customWidth="1"/>
    <col min="12466" max="12466" width="5.125" style="82" customWidth="1"/>
    <col min="12467" max="12467" width="5.25" style="82" customWidth="1"/>
    <col min="12468" max="12468" width="10.5" style="82" customWidth="1"/>
    <col min="12469" max="12469" width="2.5" style="82" customWidth="1"/>
    <col min="12470" max="12704" width="9" style="82"/>
    <col min="12705" max="12705" width="2.5" style="82" customWidth="1"/>
    <col min="12706" max="12706" width="4.375" style="82" customWidth="1"/>
    <col min="12707" max="12707" width="8.75" style="82" customWidth="1"/>
    <col min="12708" max="12708" width="14.375" style="82" customWidth="1"/>
    <col min="12709" max="12709" width="3.125" style="82" customWidth="1"/>
    <col min="12710" max="12710" width="14.375" style="82" customWidth="1"/>
    <col min="12711" max="12711" width="10.5" style="82" customWidth="1"/>
    <col min="12712" max="12713" width="5.125" style="82" customWidth="1"/>
    <col min="12714" max="12714" width="10.5" style="82" customWidth="1"/>
    <col min="12715" max="12715" width="4.875" style="82" customWidth="1"/>
    <col min="12716" max="12716" width="4.375" style="82" customWidth="1"/>
    <col min="12717" max="12717" width="8.75" style="82" customWidth="1"/>
    <col min="12718" max="12718" width="14.375" style="82" customWidth="1"/>
    <col min="12719" max="12719" width="3.125" style="82" customWidth="1"/>
    <col min="12720" max="12720" width="14.375" style="82" customWidth="1"/>
    <col min="12721" max="12721" width="10.5" style="82" customWidth="1"/>
    <col min="12722" max="12722" width="5.125" style="82" customWidth="1"/>
    <col min="12723" max="12723" width="5.25" style="82" customWidth="1"/>
    <col min="12724" max="12724" width="10.5" style="82" customWidth="1"/>
    <col min="12725" max="12725" width="2.5" style="82" customWidth="1"/>
    <col min="12726" max="12960" width="9" style="82"/>
    <col min="12961" max="12961" width="2.5" style="82" customWidth="1"/>
    <col min="12962" max="12962" width="4.375" style="82" customWidth="1"/>
    <col min="12963" max="12963" width="8.75" style="82" customWidth="1"/>
    <col min="12964" max="12964" width="14.375" style="82" customWidth="1"/>
    <col min="12965" max="12965" width="3.125" style="82" customWidth="1"/>
    <col min="12966" max="12966" width="14.375" style="82" customWidth="1"/>
    <col min="12967" max="12967" width="10.5" style="82" customWidth="1"/>
    <col min="12968" max="12969" width="5.125" style="82" customWidth="1"/>
    <col min="12970" max="12970" width="10.5" style="82" customWidth="1"/>
    <col min="12971" max="12971" width="4.875" style="82" customWidth="1"/>
    <col min="12972" max="12972" width="4.375" style="82" customWidth="1"/>
    <col min="12973" max="12973" width="8.75" style="82" customWidth="1"/>
    <col min="12974" max="12974" width="14.375" style="82" customWidth="1"/>
    <col min="12975" max="12975" width="3.125" style="82" customWidth="1"/>
    <col min="12976" max="12976" width="14.375" style="82" customWidth="1"/>
    <col min="12977" max="12977" width="10.5" style="82" customWidth="1"/>
    <col min="12978" max="12978" width="5.125" style="82" customWidth="1"/>
    <col min="12979" max="12979" width="5.25" style="82" customWidth="1"/>
    <col min="12980" max="12980" width="10.5" style="82" customWidth="1"/>
    <col min="12981" max="12981" width="2.5" style="82" customWidth="1"/>
    <col min="12982" max="13216" width="9" style="82"/>
    <col min="13217" max="13217" width="2.5" style="82" customWidth="1"/>
    <col min="13218" max="13218" width="4.375" style="82" customWidth="1"/>
    <col min="13219" max="13219" width="8.75" style="82" customWidth="1"/>
    <col min="13220" max="13220" width="14.375" style="82" customWidth="1"/>
    <col min="13221" max="13221" width="3.125" style="82" customWidth="1"/>
    <col min="13222" max="13222" width="14.375" style="82" customWidth="1"/>
    <col min="13223" max="13223" width="10.5" style="82" customWidth="1"/>
    <col min="13224" max="13225" width="5.125" style="82" customWidth="1"/>
    <col min="13226" max="13226" width="10.5" style="82" customWidth="1"/>
    <col min="13227" max="13227" width="4.875" style="82" customWidth="1"/>
    <col min="13228" max="13228" width="4.375" style="82" customWidth="1"/>
    <col min="13229" max="13229" width="8.75" style="82" customWidth="1"/>
    <col min="13230" max="13230" width="14.375" style="82" customWidth="1"/>
    <col min="13231" max="13231" width="3.125" style="82" customWidth="1"/>
    <col min="13232" max="13232" width="14.375" style="82" customWidth="1"/>
    <col min="13233" max="13233" width="10.5" style="82" customWidth="1"/>
    <col min="13234" max="13234" width="5.125" style="82" customWidth="1"/>
    <col min="13235" max="13235" width="5.25" style="82" customWidth="1"/>
    <col min="13236" max="13236" width="10.5" style="82" customWidth="1"/>
    <col min="13237" max="13237" width="2.5" style="82" customWidth="1"/>
    <col min="13238" max="13472" width="9" style="82"/>
    <col min="13473" max="13473" width="2.5" style="82" customWidth="1"/>
    <col min="13474" max="13474" width="4.375" style="82" customWidth="1"/>
    <col min="13475" max="13475" width="8.75" style="82" customWidth="1"/>
    <col min="13476" max="13476" width="14.375" style="82" customWidth="1"/>
    <col min="13477" max="13477" width="3.125" style="82" customWidth="1"/>
    <col min="13478" max="13478" width="14.375" style="82" customWidth="1"/>
    <col min="13479" max="13479" width="10.5" style="82" customWidth="1"/>
    <col min="13480" max="13481" width="5.125" style="82" customWidth="1"/>
    <col min="13482" max="13482" width="10.5" style="82" customWidth="1"/>
    <col min="13483" max="13483" width="4.875" style="82" customWidth="1"/>
    <col min="13484" max="13484" width="4.375" style="82" customWidth="1"/>
    <col min="13485" max="13485" width="8.75" style="82" customWidth="1"/>
    <col min="13486" max="13486" width="14.375" style="82" customWidth="1"/>
    <col min="13487" max="13487" width="3.125" style="82" customWidth="1"/>
    <col min="13488" max="13488" width="14.375" style="82" customWidth="1"/>
    <col min="13489" max="13489" width="10.5" style="82" customWidth="1"/>
    <col min="13490" max="13490" width="5.125" style="82" customWidth="1"/>
    <col min="13491" max="13491" width="5.25" style="82" customWidth="1"/>
    <col min="13492" max="13492" width="10.5" style="82" customWidth="1"/>
    <col min="13493" max="13493" width="2.5" style="82" customWidth="1"/>
    <col min="13494" max="13728" width="9" style="82"/>
    <col min="13729" max="13729" width="2.5" style="82" customWidth="1"/>
    <col min="13730" max="13730" width="4.375" style="82" customWidth="1"/>
    <col min="13731" max="13731" width="8.75" style="82" customWidth="1"/>
    <col min="13732" max="13732" width="14.375" style="82" customWidth="1"/>
    <col min="13733" max="13733" width="3.125" style="82" customWidth="1"/>
    <col min="13734" max="13734" width="14.375" style="82" customWidth="1"/>
    <col min="13735" max="13735" width="10.5" style="82" customWidth="1"/>
    <col min="13736" max="13737" width="5.125" style="82" customWidth="1"/>
    <col min="13738" max="13738" width="10.5" style="82" customWidth="1"/>
    <col min="13739" max="13739" width="4.875" style="82" customWidth="1"/>
    <col min="13740" max="13740" width="4.375" style="82" customWidth="1"/>
    <col min="13741" max="13741" width="8.75" style="82" customWidth="1"/>
    <col min="13742" max="13742" width="14.375" style="82" customWidth="1"/>
    <col min="13743" max="13743" width="3.125" style="82" customWidth="1"/>
    <col min="13744" max="13744" width="14.375" style="82" customWidth="1"/>
    <col min="13745" max="13745" width="10.5" style="82" customWidth="1"/>
    <col min="13746" max="13746" width="5.125" style="82" customWidth="1"/>
    <col min="13747" max="13747" width="5.25" style="82" customWidth="1"/>
    <col min="13748" max="13748" width="10.5" style="82" customWidth="1"/>
    <col min="13749" max="13749" width="2.5" style="82" customWidth="1"/>
    <col min="13750" max="13984" width="9" style="82"/>
    <col min="13985" max="13985" width="2.5" style="82" customWidth="1"/>
    <col min="13986" max="13986" width="4.375" style="82" customWidth="1"/>
    <col min="13987" max="13987" width="8.75" style="82" customWidth="1"/>
    <col min="13988" max="13988" width="14.375" style="82" customWidth="1"/>
    <col min="13989" max="13989" width="3.125" style="82" customWidth="1"/>
    <col min="13990" max="13990" width="14.375" style="82" customWidth="1"/>
    <col min="13991" max="13991" width="10.5" style="82" customWidth="1"/>
    <col min="13992" max="13993" width="5.125" style="82" customWidth="1"/>
    <col min="13994" max="13994" width="10.5" style="82" customWidth="1"/>
    <col min="13995" max="13995" width="4.875" style="82" customWidth="1"/>
    <col min="13996" max="13996" width="4.375" style="82" customWidth="1"/>
    <col min="13997" max="13997" width="8.75" style="82" customWidth="1"/>
    <col min="13998" max="13998" width="14.375" style="82" customWidth="1"/>
    <col min="13999" max="13999" width="3.125" style="82" customWidth="1"/>
    <col min="14000" max="14000" width="14.375" style="82" customWidth="1"/>
    <col min="14001" max="14001" width="10.5" style="82" customWidth="1"/>
    <col min="14002" max="14002" width="5.125" style="82" customWidth="1"/>
    <col min="14003" max="14003" width="5.25" style="82" customWidth="1"/>
    <col min="14004" max="14004" width="10.5" style="82" customWidth="1"/>
    <col min="14005" max="14005" width="2.5" style="82" customWidth="1"/>
    <col min="14006" max="14240" width="9" style="82"/>
    <col min="14241" max="14241" width="2.5" style="82" customWidth="1"/>
    <col min="14242" max="14242" width="4.375" style="82" customWidth="1"/>
    <col min="14243" max="14243" width="8.75" style="82" customWidth="1"/>
    <col min="14244" max="14244" width="14.375" style="82" customWidth="1"/>
    <col min="14245" max="14245" width="3.125" style="82" customWidth="1"/>
    <col min="14246" max="14246" width="14.375" style="82" customWidth="1"/>
    <col min="14247" max="14247" width="10.5" style="82" customWidth="1"/>
    <col min="14248" max="14249" width="5.125" style="82" customWidth="1"/>
    <col min="14250" max="14250" width="10.5" style="82" customWidth="1"/>
    <col min="14251" max="14251" width="4.875" style="82" customWidth="1"/>
    <col min="14252" max="14252" width="4.375" style="82" customWidth="1"/>
    <col min="14253" max="14253" width="8.75" style="82" customWidth="1"/>
    <col min="14254" max="14254" width="14.375" style="82" customWidth="1"/>
    <col min="14255" max="14255" width="3.125" style="82" customWidth="1"/>
    <col min="14256" max="14256" width="14.375" style="82" customWidth="1"/>
    <col min="14257" max="14257" width="10.5" style="82" customWidth="1"/>
    <col min="14258" max="14258" width="5.125" style="82" customWidth="1"/>
    <col min="14259" max="14259" width="5.25" style="82" customWidth="1"/>
    <col min="14260" max="14260" width="10.5" style="82" customWidth="1"/>
    <col min="14261" max="14261" width="2.5" style="82" customWidth="1"/>
    <col min="14262" max="14496" width="9" style="82"/>
    <col min="14497" max="14497" width="2.5" style="82" customWidth="1"/>
    <col min="14498" max="14498" width="4.375" style="82" customWidth="1"/>
    <col min="14499" max="14499" width="8.75" style="82" customWidth="1"/>
    <col min="14500" max="14500" width="14.375" style="82" customWidth="1"/>
    <col min="14501" max="14501" width="3.125" style="82" customWidth="1"/>
    <col min="14502" max="14502" width="14.375" style="82" customWidth="1"/>
    <col min="14503" max="14503" width="10.5" style="82" customWidth="1"/>
    <col min="14504" max="14505" width="5.125" style="82" customWidth="1"/>
    <col min="14506" max="14506" width="10.5" style="82" customWidth="1"/>
    <col min="14507" max="14507" width="4.875" style="82" customWidth="1"/>
    <col min="14508" max="14508" width="4.375" style="82" customWidth="1"/>
    <col min="14509" max="14509" width="8.75" style="82" customWidth="1"/>
    <col min="14510" max="14510" width="14.375" style="82" customWidth="1"/>
    <col min="14511" max="14511" width="3.125" style="82" customWidth="1"/>
    <col min="14512" max="14512" width="14.375" style="82" customWidth="1"/>
    <col min="14513" max="14513" width="10.5" style="82" customWidth="1"/>
    <col min="14514" max="14514" width="5.125" style="82" customWidth="1"/>
    <col min="14515" max="14515" width="5.25" style="82" customWidth="1"/>
    <col min="14516" max="14516" width="10.5" style="82" customWidth="1"/>
    <col min="14517" max="14517" width="2.5" style="82" customWidth="1"/>
    <col min="14518" max="14752" width="9" style="82"/>
    <col min="14753" max="14753" width="2.5" style="82" customWidth="1"/>
    <col min="14754" max="14754" width="4.375" style="82" customWidth="1"/>
    <col min="14755" max="14755" width="8.75" style="82" customWidth="1"/>
    <col min="14756" max="14756" width="14.375" style="82" customWidth="1"/>
    <col min="14757" max="14757" width="3.125" style="82" customWidth="1"/>
    <col min="14758" max="14758" width="14.375" style="82" customWidth="1"/>
    <col min="14759" max="14759" width="10.5" style="82" customWidth="1"/>
    <col min="14760" max="14761" width="5.125" style="82" customWidth="1"/>
    <col min="14762" max="14762" width="10.5" style="82" customWidth="1"/>
    <col min="14763" max="14763" width="4.875" style="82" customWidth="1"/>
    <col min="14764" max="14764" width="4.375" style="82" customWidth="1"/>
    <col min="14765" max="14765" width="8.75" style="82" customWidth="1"/>
    <col min="14766" max="14766" width="14.375" style="82" customWidth="1"/>
    <col min="14767" max="14767" width="3.125" style="82" customWidth="1"/>
    <col min="14768" max="14768" width="14.375" style="82" customWidth="1"/>
    <col min="14769" max="14769" width="10.5" style="82" customWidth="1"/>
    <col min="14770" max="14770" width="5.125" style="82" customWidth="1"/>
    <col min="14771" max="14771" width="5.25" style="82" customWidth="1"/>
    <col min="14772" max="14772" width="10.5" style="82" customWidth="1"/>
    <col min="14773" max="14773" width="2.5" style="82" customWidth="1"/>
    <col min="14774" max="15008" width="9" style="82"/>
    <col min="15009" max="15009" width="2.5" style="82" customWidth="1"/>
    <col min="15010" max="15010" width="4.375" style="82" customWidth="1"/>
    <col min="15011" max="15011" width="8.75" style="82" customWidth="1"/>
    <col min="15012" max="15012" width="14.375" style="82" customWidth="1"/>
    <col min="15013" max="15013" width="3.125" style="82" customWidth="1"/>
    <col min="15014" max="15014" width="14.375" style="82" customWidth="1"/>
    <col min="15015" max="15015" width="10.5" style="82" customWidth="1"/>
    <col min="15016" max="15017" width="5.125" style="82" customWidth="1"/>
    <col min="15018" max="15018" width="10.5" style="82" customWidth="1"/>
    <col min="15019" max="15019" width="4.875" style="82" customWidth="1"/>
    <col min="15020" max="15020" width="4.375" style="82" customWidth="1"/>
    <col min="15021" max="15021" width="8.75" style="82" customWidth="1"/>
    <col min="15022" max="15022" width="14.375" style="82" customWidth="1"/>
    <col min="15023" max="15023" width="3.125" style="82" customWidth="1"/>
    <col min="15024" max="15024" width="14.375" style="82" customWidth="1"/>
    <col min="15025" max="15025" width="10.5" style="82" customWidth="1"/>
    <col min="15026" max="15026" width="5.125" style="82" customWidth="1"/>
    <col min="15027" max="15027" width="5.25" style="82" customWidth="1"/>
    <col min="15028" max="15028" width="10.5" style="82" customWidth="1"/>
    <col min="15029" max="15029" width="2.5" style="82" customWidth="1"/>
    <col min="15030" max="15264" width="9" style="82"/>
    <col min="15265" max="15265" width="2.5" style="82" customWidth="1"/>
    <col min="15266" max="15266" width="4.375" style="82" customWidth="1"/>
    <col min="15267" max="15267" width="8.75" style="82" customWidth="1"/>
    <col min="15268" max="15268" width="14.375" style="82" customWidth="1"/>
    <col min="15269" max="15269" width="3.125" style="82" customWidth="1"/>
    <col min="15270" max="15270" width="14.375" style="82" customWidth="1"/>
    <col min="15271" max="15271" width="10.5" style="82" customWidth="1"/>
    <col min="15272" max="15273" width="5.125" style="82" customWidth="1"/>
    <col min="15274" max="15274" width="10.5" style="82" customWidth="1"/>
    <col min="15275" max="15275" width="4.875" style="82" customWidth="1"/>
    <col min="15276" max="15276" width="4.375" style="82" customWidth="1"/>
    <col min="15277" max="15277" width="8.75" style="82" customWidth="1"/>
    <col min="15278" max="15278" width="14.375" style="82" customWidth="1"/>
    <col min="15279" max="15279" width="3.125" style="82" customWidth="1"/>
    <col min="15280" max="15280" width="14.375" style="82" customWidth="1"/>
    <col min="15281" max="15281" width="10.5" style="82" customWidth="1"/>
    <col min="15282" max="15282" width="5.125" style="82" customWidth="1"/>
    <col min="15283" max="15283" width="5.25" style="82" customWidth="1"/>
    <col min="15284" max="15284" width="10.5" style="82" customWidth="1"/>
    <col min="15285" max="15285" width="2.5" style="82" customWidth="1"/>
    <col min="15286" max="15520" width="9" style="82"/>
    <col min="15521" max="15521" width="2.5" style="82" customWidth="1"/>
    <col min="15522" max="15522" width="4.375" style="82" customWidth="1"/>
    <col min="15523" max="15523" width="8.75" style="82" customWidth="1"/>
    <col min="15524" max="15524" width="14.375" style="82" customWidth="1"/>
    <col min="15525" max="15525" width="3.125" style="82" customWidth="1"/>
    <col min="15526" max="15526" width="14.375" style="82" customWidth="1"/>
    <col min="15527" max="15527" width="10.5" style="82" customWidth="1"/>
    <col min="15528" max="15529" width="5.125" style="82" customWidth="1"/>
    <col min="15530" max="15530" width="10.5" style="82" customWidth="1"/>
    <col min="15531" max="15531" width="4.875" style="82" customWidth="1"/>
    <col min="15532" max="15532" width="4.375" style="82" customWidth="1"/>
    <col min="15533" max="15533" width="8.75" style="82" customWidth="1"/>
    <col min="15534" max="15534" width="14.375" style="82" customWidth="1"/>
    <col min="15535" max="15535" width="3.125" style="82" customWidth="1"/>
    <col min="15536" max="15536" width="14.375" style="82" customWidth="1"/>
    <col min="15537" max="15537" width="10.5" style="82" customWidth="1"/>
    <col min="15538" max="15538" width="5.125" style="82" customWidth="1"/>
    <col min="15539" max="15539" width="5.25" style="82" customWidth="1"/>
    <col min="15540" max="15540" width="10.5" style="82" customWidth="1"/>
    <col min="15541" max="15541" width="2.5" style="82" customWidth="1"/>
    <col min="15542" max="15776" width="9" style="82"/>
    <col min="15777" max="15777" width="2.5" style="82" customWidth="1"/>
    <col min="15778" max="15778" width="4.375" style="82" customWidth="1"/>
    <col min="15779" max="15779" width="8.75" style="82" customWidth="1"/>
    <col min="15780" max="15780" width="14.375" style="82" customWidth="1"/>
    <col min="15781" max="15781" width="3.125" style="82" customWidth="1"/>
    <col min="15782" max="15782" width="14.375" style="82" customWidth="1"/>
    <col min="15783" max="15783" width="10.5" style="82" customWidth="1"/>
    <col min="15784" max="15785" width="5.125" style="82" customWidth="1"/>
    <col min="15786" max="15786" width="10.5" style="82" customWidth="1"/>
    <col min="15787" max="15787" width="4.875" style="82" customWidth="1"/>
    <col min="15788" max="15788" width="4.375" style="82" customWidth="1"/>
    <col min="15789" max="15789" width="8.75" style="82" customWidth="1"/>
    <col min="15790" max="15790" width="14.375" style="82" customWidth="1"/>
    <col min="15791" max="15791" width="3.125" style="82" customWidth="1"/>
    <col min="15792" max="15792" width="14.375" style="82" customWidth="1"/>
    <col min="15793" max="15793" width="10.5" style="82" customWidth="1"/>
    <col min="15794" max="15794" width="5.125" style="82" customWidth="1"/>
    <col min="15795" max="15795" width="5.25" style="82" customWidth="1"/>
    <col min="15796" max="15796" width="10.5" style="82" customWidth="1"/>
    <col min="15797" max="15797" width="2.5" style="82" customWidth="1"/>
    <col min="15798" max="16032" width="9" style="82"/>
    <col min="16033" max="16033" width="2.5" style="82" customWidth="1"/>
    <col min="16034" max="16034" width="4.375" style="82" customWidth="1"/>
    <col min="16035" max="16035" width="8.75" style="82" customWidth="1"/>
    <col min="16036" max="16036" width="14.375" style="82" customWidth="1"/>
    <col min="16037" max="16037" width="3.125" style="82" customWidth="1"/>
    <col min="16038" max="16038" width="14.375" style="82" customWidth="1"/>
    <col min="16039" max="16039" width="10.5" style="82" customWidth="1"/>
    <col min="16040" max="16041" width="5.125" style="82" customWidth="1"/>
    <col min="16042" max="16042" width="10.5" style="82" customWidth="1"/>
    <col min="16043" max="16043" width="4.875" style="82" customWidth="1"/>
    <col min="16044" max="16044" width="4.375" style="82" customWidth="1"/>
    <col min="16045" max="16045" width="8.75" style="82" customWidth="1"/>
    <col min="16046" max="16046" width="14.375" style="82" customWidth="1"/>
    <col min="16047" max="16047" width="3.125" style="82" customWidth="1"/>
    <col min="16048" max="16048" width="14.375" style="82" customWidth="1"/>
    <col min="16049" max="16049" width="10.5" style="82" customWidth="1"/>
    <col min="16050" max="16050" width="5.125" style="82" customWidth="1"/>
    <col min="16051" max="16051" width="5.25" style="82" customWidth="1"/>
    <col min="16052" max="16052" width="10.5" style="82" customWidth="1"/>
    <col min="16053" max="16053" width="2.5" style="82" customWidth="1"/>
    <col min="16054" max="16384" width="9" style="82"/>
  </cols>
  <sheetData>
    <row r="1" spans="2:21" ht="11.25" customHeight="1" thickBot="1">
      <c r="B1" s="160"/>
      <c r="C1" s="31"/>
      <c r="D1" s="161"/>
      <c r="E1" s="161"/>
      <c r="F1" s="161"/>
      <c r="G1" s="161"/>
      <c r="H1" s="161"/>
      <c r="I1" s="161"/>
      <c r="J1" s="161"/>
      <c r="K1" s="32"/>
      <c r="L1" s="161"/>
      <c r="M1" s="34"/>
      <c r="N1" s="161"/>
      <c r="O1" s="161"/>
      <c r="P1" s="161"/>
      <c r="Q1" s="161"/>
      <c r="R1" s="161"/>
      <c r="S1" s="161"/>
    </row>
    <row r="2" spans="2:21" ht="61.5" customHeight="1" thickTop="1" thickBot="1">
      <c r="B2" s="262" t="s">
        <v>126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4"/>
    </row>
    <row r="3" spans="2:21" ht="21.75" customHeight="1" thickTop="1"/>
    <row r="4" spans="2:21" ht="30" customHeight="1">
      <c r="B4" s="265" t="s">
        <v>11</v>
      </c>
      <c r="C4" s="266"/>
      <c r="D4" s="266"/>
      <c r="E4" s="266"/>
      <c r="F4" s="266"/>
      <c r="G4" s="266"/>
      <c r="H4" s="267" t="s">
        <v>32</v>
      </c>
      <c r="I4" s="267"/>
      <c r="J4" s="268" t="s">
        <v>115</v>
      </c>
      <c r="K4" s="268"/>
      <c r="L4" s="268"/>
      <c r="M4" s="268"/>
      <c r="N4" s="268"/>
      <c r="O4" s="268"/>
      <c r="P4" s="268"/>
      <c r="Q4" s="268"/>
      <c r="R4" s="268"/>
      <c r="S4" s="268"/>
    </row>
    <row r="5" spans="2:21" ht="9.75" customHeight="1"/>
    <row r="6" spans="2:21" ht="29.25" customHeight="1">
      <c r="B6" s="253" t="str">
        <f>H4</f>
        <v>1部リーグ</v>
      </c>
      <c r="C6" s="253"/>
      <c r="D6" s="253" t="s">
        <v>3</v>
      </c>
      <c r="E6" s="254"/>
      <c r="F6" s="254"/>
      <c r="G6" s="255" t="s">
        <v>127</v>
      </c>
      <c r="H6" s="256"/>
      <c r="I6" s="256"/>
      <c r="J6" s="15"/>
      <c r="K6" s="15"/>
      <c r="L6" s="253" t="str">
        <f>H4</f>
        <v>1部リーグ</v>
      </c>
      <c r="M6" s="253"/>
      <c r="N6" s="253" t="s">
        <v>27</v>
      </c>
      <c r="O6" s="254"/>
      <c r="P6" s="254"/>
      <c r="Q6" s="255" t="s">
        <v>109</v>
      </c>
      <c r="R6" s="256"/>
      <c r="S6" s="256"/>
    </row>
    <row r="7" spans="2:21" ht="15" customHeight="1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</row>
    <row r="8" spans="2:21" ht="29.25" customHeight="1">
      <c r="B8" s="169"/>
      <c r="C8" s="170" t="s">
        <v>0</v>
      </c>
      <c r="D8" s="250" t="s">
        <v>1</v>
      </c>
      <c r="E8" s="251"/>
      <c r="F8" s="252"/>
      <c r="G8" s="250" t="s">
        <v>2</v>
      </c>
      <c r="H8" s="251"/>
      <c r="I8" s="252"/>
      <c r="J8" s="163"/>
      <c r="K8" s="163"/>
      <c r="L8" s="169"/>
      <c r="M8" s="170" t="s">
        <v>0</v>
      </c>
      <c r="N8" s="250" t="s">
        <v>1</v>
      </c>
      <c r="O8" s="251"/>
      <c r="P8" s="259"/>
      <c r="Q8" s="250" t="s">
        <v>2</v>
      </c>
      <c r="R8" s="251"/>
      <c r="S8" s="252"/>
      <c r="U8" s="33"/>
    </row>
    <row r="9" spans="2:21" ht="28.5" customHeight="1">
      <c r="B9" s="182" t="s">
        <v>133</v>
      </c>
      <c r="C9" s="167">
        <v>0.39583333333333331</v>
      </c>
      <c r="D9" s="30" t="s">
        <v>73</v>
      </c>
      <c r="E9" s="219" t="s">
        <v>125</v>
      </c>
      <c r="F9" s="30" t="s">
        <v>95</v>
      </c>
      <c r="G9" s="30" t="s">
        <v>71</v>
      </c>
      <c r="H9" s="30" t="s">
        <v>30</v>
      </c>
      <c r="I9" s="214" t="s">
        <v>143</v>
      </c>
      <c r="J9" s="171"/>
      <c r="K9" s="163"/>
      <c r="L9" s="182" t="s">
        <v>133</v>
      </c>
      <c r="M9" s="167">
        <v>0.41666666666666669</v>
      </c>
      <c r="N9" s="30" t="s">
        <v>72</v>
      </c>
      <c r="O9" s="219" t="s">
        <v>125</v>
      </c>
      <c r="P9" s="30" t="s">
        <v>78</v>
      </c>
      <c r="Q9" s="217" t="s">
        <v>73</v>
      </c>
      <c r="R9" s="30" t="s">
        <v>71</v>
      </c>
      <c r="S9" s="30" t="s">
        <v>95</v>
      </c>
      <c r="U9" s="33"/>
    </row>
    <row r="10" spans="2:21" ht="28.5" customHeight="1">
      <c r="B10" s="182" t="s">
        <v>134</v>
      </c>
      <c r="C10" s="167">
        <v>0.43402777777777773</v>
      </c>
      <c r="D10" s="30" t="s">
        <v>71</v>
      </c>
      <c r="E10" s="219" t="s">
        <v>125</v>
      </c>
      <c r="F10" s="30" t="s">
        <v>80</v>
      </c>
      <c r="G10" s="227" t="s">
        <v>78</v>
      </c>
      <c r="H10" s="30" t="s">
        <v>95</v>
      </c>
      <c r="I10" s="214" t="s">
        <v>142</v>
      </c>
      <c r="J10" s="171"/>
      <c r="K10" s="163"/>
      <c r="L10" s="182" t="s">
        <v>134</v>
      </c>
      <c r="M10" s="167">
        <v>0.4548611111111111</v>
      </c>
      <c r="N10" s="30" t="s">
        <v>73</v>
      </c>
      <c r="O10" s="219" t="s">
        <v>125</v>
      </c>
      <c r="P10" s="218" t="s">
        <v>71</v>
      </c>
      <c r="Q10" s="30" t="s">
        <v>72</v>
      </c>
      <c r="R10" s="30" t="s">
        <v>95</v>
      </c>
      <c r="S10" s="30" t="s">
        <v>78</v>
      </c>
      <c r="U10" s="33"/>
    </row>
    <row r="11" spans="2:21" ht="28.5" customHeight="1">
      <c r="B11" s="182" t="s">
        <v>135</v>
      </c>
      <c r="C11" s="167">
        <v>0.47222222222222227</v>
      </c>
      <c r="D11" s="30" t="s">
        <v>30</v>
      </c>
      <c r="E11" s="219" t="s">
        <v>125</v>
      </c>
      <c r="F11" s="30" t="s">
        <v>95</v>
      </c>
      <c r="G11" s="30" t="s">
        <v>78</v>
      </c>
      <c r="H11" s="30" t="s">
        <v>71</v>
      </c>
      <c r="I11" s="30" t="s">
        <v>80</v>
      </c>
      <c r="J11" s="171"/>
      <c r="K11" s="163"/>
      <c r="L11" s="182" t="s">
        <v>135</v>
      </c>
      <c r="M11" s="167">
        <v>0.49305555555555558</v>
      </c>
      <c r="N11" s="30" t="s">
        <v>72</v>
      </c>
      <c r="O11" s="219" t="s">
        <v>125</v>
      </c>
      <c r="P11" s="30" t="s">
        <v>95</v>
      </c>
      <c r="Q11" s="30" t="s">
        <v>136</v>
      </c>
      <c r="R11" s="30" t="s">
        <v>73</v>
      </c>
      <c r="S11" s="30" t="s">
        <v>71</v>
      </c>
      <c r="U11" s="33"/>
    </row>
    <row r="12" spans="2:21" ht="28.5" customHeight="1">
      <c r="B12" s="182" t="s">
        <v>137</v>
      </c>
      <c r="C12" s="167">
        <v>0.51041666666666663</v>
      </c>
      <c r="D12" s="30" t="s">
        <v>73</v>
      </c>
      <c r="E12" s="219" t="s">
        <v>125</v>
      </c>
      <c r="F12" s="30" t="s">
        <v>78</v>
      </c>
      <c r="G12" s="30" t="s">
        <v>30</v>
      </c>
      <c r="H12" s="30" t="s">
        <v>95</v>
      </c>
      <c r="I12" s="214" t="s">
        <v>96</v>
      </c>
      <c r="J12" s="171"/>
      <c r="K12" s="163"/>
      <c r="L12" s="182" t="s">
        <v>137</v>
      </c>
      <c r="M12" s="167">
        <v>0.53125</v>
      </c>
      <c r="N12" s="30" t="s">
        <v>71</v>
      </c>
      <c r="O12" s="219" t="s">
        <v>125</v>
      </c>
      <c r="P12" s="30" t="s">
        <v>78</v>
      </c>
      <c r="Q12" s="30" t="s">
        <v>95</v>
      </c>
      <c r="R12" s="30" t="s">
        <v>136</v>
      </c>
      <c r="S12" s="30" t="s">
        <v>73</v>
      </c>
      <c r="U12" s="33"/>
    </row>
    <row r="13" spans="2:21" ht="28.5" customHeight="1">
      <c r="B13" s="14" t="s">
        <v>138</v>
      </c>
      <c r="C13" s="7">
        <v>0.54861111111111105</v>
      </c>
      <c r="D13" s="30" t="s">
        <v>71</v>
      </c>
      <c r="E13" s="219" t="s">
        <v>125</v>
      </c>
      <c r="F13" s="30" t="s">
        <v>30</v>
      </c>
      <c r="G13" s="30" t="s">
        <v>95</v>
      </c>
      <c r="H13" s="30" t="s">
        <v>78</v>
      </c>
      <c r="I13" s="30" t="s">
        <v>73</v>
      </c>
      <c r="J13" s="171"/>
      <c r="K13" s="163"/>
      <c r="L13" s="182" t="s">
        <v>138</v>
      </c>
      <c r="M13" s="167">
        <v>0.56944444444444442</v>
      </c>
      <c r="N13" s="30" t="s">
        <v>136</v>
      </c>
      <c r="O13" s="219" t="s">
        <v>125</v>
      </c>
      <c r="P13" s="30" t="s">
        <v>95</v>
      </c>
      <c r="Q13" s="30" t="s">
        <v>71</v>
      </c>
      <c r="R13" s="30" t="s">
        <v>78</v>
      </c>
      <c r="S13" s="30" t="s">
        <v>72</v>
      </c>
      <c r="U13" s="33"/>
    </row>
    <row r="14" spans="2:21" ht="28.5" customHeight="1">
      <c r="B14" s="182" t="s">
        <v>139</v>
      </c>
      <c r="C14" s="167">
        <v>0.58680555555555558</v>
      </c>
      <c r="D14" s="30" t="s">
        <v>78</v>
      </c>
      <c r="E14" s="219" t="s">
        <v>125</v>
      </c>
      <c r="F14" s="30" t="s">
        <v>80</v>
      </c>
      <c r="G14" s="30" t="s">
        <v>71</v>
      </c>
      <c r="H14" s="30" t="s">
        <v>30</v>
      </c>
      <c r="I14" s="214" t="s">
        <v>141</v>
      </c>
      <c r="J14" s="163"/>
      <c r="K14" s="163"/>
      <c r="L14" s="176"/>
      <c r="M14" s="176"/>
      <c r="N14" s="176"/>
      <c r="O14" s="176"/>
      <c r="P14" s="176"/>
      <c r="Q14" s="176"/>
      <c r="R14" s="176"/>
      <c r="S14" s="176"/>
      <c r="U14" s="33"/>
    </row>
    <row r="15" spans="2:21" ht="28.5" customHeight="1">
      <c r="B15" s="210"/>
      <c r="C15" s="165"/>
      <c r="D15" s="260" t="s">
        <v>151</v>
      </c>
      <c r="E15" s="261"/>
      <c r="F15" s="261"/>
      <c r="G15" s="261"/>
      <c r="H15" s="261"/>
      <c r="I15" s="261"/>
      <c r="J15" s="163"/>
      <c r="K15" s="163"/>
      <c r="L15" s="176"/>
      <c r="M15" s="176"/>
      <c r="N15" s="176"/>
      <c r="O15" s="176"/>
      <c r="P15" s="176"/>
      <c r="Q15" s="176"/>
      <c r="R15" s="176"/>
      <c r="S15" s="176"/>
      <c r="U15" s="33"/>
    </row>
    <row r="16" spans="2:21" ht="28.5" customHeight="1">
      <c r="B16" s="210"/>
      <c r="C16" s="165"/>
      <c r="D16" s="212"/>
      <c r="E16" s="210"/>
      <c r="F16" s="212"/>
      <c r="G16" s="212"/>
      <c r="H16" s="212"/>
      <c r="I16" s="212"/>
      <c r="J16" s="163"/>
      <c r="K16" s="163"/>
      <c r="L16" s="210"/>
      <c r="M16" s="165"/>
      <c r="N16" s="210"/>
      <c r="O16" s="210"/>
      <c r="P16" s="210"/>
      <c r="Q16" s="210"/>
      <c r="R16" s="210"/>
      <c r="S16" s="210"/>
      <c r="U16" s="33"/>
    </row>
    <row r="17" spans="2:21" ht="28.5" customHeight="1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U17" s="33"/>
    </row>
    <row r="18" spans="2:21" ht="28.5" customHeight="1">
      <c r="B18" s="253" t="str">
        <f>H4</f>
        <v>1部リーグ</v>
      </c>
      <c r="C18" s="253"/>
      <c r="D18" s="253" t="s">
        <v>27</v>
      </c>
      <c r="E18" s="254"/>
      <c r="F18" s="254"/>
      <c r="G18" s="255" t="s">
        <v>110</v>
      </c>
      <c r="H18" s="256"/>
      <c r="I18" s="256"/>
      <c r="J18" s="15"/>
      <c r="K18" s="15"/>
      <c r="L18" s="253" t="str">
        <f>H4</f>
        <v>1部リーグ</v>
      </c>
      <c r="M18" s="253"/>
      <c r="N18" s="253" t="s">
        <v>3</v>
      </c>
      <c r="O18" s="254"/>
      <c r="P18" s="254"/>
      <c r="Q18" s="255" t="s">
        <v>111</v>
      </c>
      <c r="R18" s="256"/>
      <c r="S18" s="256"/>
      <c r="U18" s="33"/>
    </row>
    <row r="19" spans="2:21" ht="15" customHeight="1"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U19" s="33"/>
    </row>
    <row r="20" spans="2:21" ht="28.5" customHeight="1">
      <c r="B20" s="169"/>
      <c r="C20" s="170" t="s">
        <v>0</v>
      </c>
      <c r="D20" s="250" t="s">
        <v>1</v>
      </c>
      <c r="E20" s="251"/>
      <c r="F20" s="252"/>
      <c r="G20" s="250" t="s">
        <v>2</v>
      </c>
      <c r="H20" s="251"/>
      <c r="I20" s="252"/>
      <c r="J20" s="163"/>
      <c r="K20" s="163"/>
      <c r="L20" s="169"/>
      <c r="M20" s="170" t="s">
        <v>0</v>
      </c>
      <c r="N20" s="250" t="s">
        <v>1</v>
      </c>
      <c r="O20" s="251"/>
      <c r="P20" s="252"/>
      <c r="Q20" s="250" t="s">
        <v>2</v>
      </c>
      <c r="R20" s="251"/>
      <c r="S20" s="252"/>
      <c r="U20" s="33"/>
    </row>
    <row r="21" spans="2:21" ht="28.5" customHeight="1">
      <c r="B21" s="182" t="s">
        <v>133</v>
      </c>
      <c r="C21" s="167">
        <v>0.41666666666666669</v>
      </c>
      <c r="D21" s="30" t="s">
        <v>73</v>
      </c>
      <c r="E21" s="213" t="s">
        <v>125</v>
      </c>
      <c r="F21" s="30" t="s">
        <v>80</v>
      </c>
      <c r="G21" s="30" t="s">
        <v>72</v>
      </c>
      <c r="H21" s="30" t="s">
        <v>136</v>
      </c>
      <c r="I21" s="30" t="s">
        <v>30</v>
      </c>
      <c r="J21" s="163"/>
      <c r="K21" s="163"/>
      <c r="L21" s="182" t="s">
        <v>133</v>
      </c>
      <c r="M21" s="167">
        <v>0.41666666666666669</v>
      </c>
      <c r="N21" s="30" t="s">
        <v>71</v>
      </c>
      <c r="O21" s="30" t="s">
        <v>125</v>
      </c>
      <c r="P21" s="30" t="s">
        <v>72</v>
      </c>
      <c r="Q21" s="30" t="s">
        <v>136</v>
      </c>
      <c r="R21" s="30" t="s">
        <v>80</v>
      </c>
      <c r="S21" s="30" t="s">
        <v>78</v>
      </c>
      <c r="U21" s="33"/>
    </row>
    <row r="22" spans="2:21" ht="28.5" customHeight="1">
      <c r="B22" s="182" t="s">
        <v>134</v>
      </c>
      <c r="C22" s="167">
        <v>0.4548611111111111</v>
      </c>
      <c r="D22" s="30" t="s">
        <v>72</v>
      </c>
      <c r="E22" s="213" t="s">
        <v>125</v>
      </c>
      <c r="F22" s="30" t="s">
        <v>136</v>
      </c>
      <c r="G22" s="30" t="s">
        <v>73</v>
      </c>
      <c r="H22" s="30" t="s">
        <v>30</v>
      </c>
      <c r="I22" s="30" t="s">
        <v>80</v>
      </c>
      <c r="J22" s="163"/>
      <c r="K22" s="163"/>
      <c r="L22" s="182" t="s">
        <v>134</v>
      </c>
      <c r="M22" s="167">
        <v>0.4548611111111111</v>
      </c>
      <c r="N22" s="30" t="s">
        <v>136</v>
      </c>
      <c r="O22" s="30" t="s">
        <v>125</v>
      </c>
      <c r="P22" s="30" t="s">
        <v>80</v>
      </c>
      <c r="Q22" s="30" t="s">
        <v>95</v>
      </c>
      <c r="R22" s="30" t="s">
        <v>71</v>
      </c>
      <c r="S22" s="30" t="s">
        <v>72</v>
      </c>
      <c r="U22" s="33"/>
    </row>
    <row r="23" spans="2:21" ht="28.5" customHeight="1">
      <c r="B23" s="182" t="s">
        <v>135</v>
      </c>
      <c r="C23" s="167">
        <v>0.49305555555555558</v>
      </c>
      <c r="D23" s="30" t="s">
        <v>30</v>
      </c>
      <c r="E23" s="213" t="s">
        <v>125</v>
      </c>
      <c r="F23" s="30" t="s">
        <v>80</v>
      </c>
      <c r="G23" s="30" t="s">
        <v>136</v>
      </c>
      <c r="H23" s="30" t="s">
        <v>72</v>
      </c>
      <c r="I23" s="214" t="s">
        <v>143</v>
      </c>
      <c r="J23" s="163"/>
      <c r="K23" s="163"/>
      <c r="L23" s="182" t="s">
        <v>135</v>
      </c>
      <c r="M23" s="167">
        <v>0.49305555555555558</v>
      </c>
      <c r="N23" s="30" t="s">
        <v>78</v>
      </c>
      <c r="O23" s="30" t="s">
        <v>125</v>
      </c>
      <c r="P23" s="30" t="s">
        <v>95</v>
      </c>
      <c r="Q23" s="30" t="s">
        <v>30</v>
      </c>
      <c r="R23" s="30" t="s">
        <v>72</v>
      </c>
      <c r="S23" s="30" t="s">
        <v>71</v>
      </c>
      <c r="U23" s="33"/>
    </row>
    <row r="24" spans="2:21" ht="28.5" customHeight="1">
      <c r="B24" s="182" t="s">
        <v>137</v>
      </c>
      <c r="C24" s="167">
        <v>0.53125</v>
      </c>
      <c r="D24" s="30" t="s">
        <v>73</v>
      </c>
      <c r="E24" s="213" t="s">
        <v>125</v>
      </c>
      <c r="F24" s="30" t="s">
        <v>136</v>
      </c>
      <c r="G24" s="30" t="s">
        <v>30</v>
      </c>
      <c r="H24" s="30" t="s">
        <v>72</v>
      </c>
      <c r="I24" s="214" t="s">
        <v>144</v>
      </c>
      <c r="J24" s="163"/>
      <c r="K24" s="163"/>
      <c r="L24" s="182" t="s">
        <v>137</v>
      </c>
      <c r="M24" s="167">
        <v>0.53125</v>
      </c>
      <c r="N24" s="30" t="s">
        <v>136</v>
      </c>
      <c r="O24" s="30" t="s">
        <v>125</v>
      </c>
      <c r="P24" s="30" t="s">
        <v>30</v>
      </c>
      <c r="Q24" s="30" t="s">
        <v>80</v>
      </c>
      <c r="R24" s="30" t="s">
        <v>78</v>
      </c>
      <c r="S24" s="30" t="s">
        <v>95</v>
      </c>
      <c r="U24" s="33"/>
    </row>
    <row r="25" spans="2:21" ht="28.5" customHeight="1">
      <c r="B25" s="182" t="s">
        <v>138</v>
      </c>
      <c r="C25" s="167">
        <v>0.56944444444444442</v>
      </c>
      <c r="D25" s="30" t="s">
        <v>30</v>
      </c>
      <c r="E25" s="213" t="s">
        <v>125</v>
      </c>
      <c r="F25" s="30" t="s">
        <v>72</v>
      </c>
      <c r="G25" s="30" t="s">
        <v>80</v>
      </c>
      <c r="H25" s="30" t="s">
        <v>73</v>
      </c>
      <c r="I25" s="30" t="s">
        <v>136</v>
      </c>
      <c r="J25" s="176"/>
      <c r="K25" s="176"/>
      <c r="L25" s="182" t="s">
        <v>138</v>
      </c>
      <c r="M25" s="167">
        <v>0.56944444444444442</v>
      </c>
      <c r="N25" s="30" t="s">
        <v>80</v>
      </c>
      <c r="O25" s="30" t="s">
        <v>125</v>
      </c>
      <c r="P25" s="30" t="s">
        <v>95</v>
      </c>
      <c r="Q25" s="30" t="s">
        <v>78</v>
      </c>
      <c r="R25" s="30" t="s">
        <v>136</v>
      </c>
      <c r="S25" s="30" t="s">
        <v>30</v>
      </c>
      <c r="U25" s="33"/>
    </row>
    <row r="26" spans="2:21" ht="28.5" customHeight="1">
      <c r="B26" s="163"/>
      <c r="C26" s="163"/>
      <c r="D26" s="260" t="s">
        <v>151</v>
      </c>
      <c r="E26" s="261"/>
      <c r="F26" s="261"/>
      <c r="G26" s="261"/>
      <c r="H26" s="261"/>
      <c r="I26" s="261"/>
      <c r="J26" s="176"/>
      <c r="K26" s="176"/>
      <c r="L26" s="210"/>
      <c r="M26" s="165"/>
      <c r="N26" s="212"/>
      <c r="O26" s="210"/>
      <c r="P26" s="212"/>
      <c r="Q26" s="212"/>
      <c r="R26" s="212"/>
      <c r="S26" s="212"/>
      <c r="U26" s="33"/>
    </row>
    <row r="27" spans="2:21" ht="28.5" customHeight="1">
      <c r="B27" s="163"/>
      <c r="C27" s="163"/>
      <c r="D27" s="163"/>
      <c r="E27" s="163"/>
      <c r="F27" s="163"/>
      <c r="G27" s="163"/>
      <c r="H27" s="163"/>
      <c r="I27" s="163"/>
      <c r="J27" s="176"/>
      <c r="K27" s="176"/>
      <c r="L27" s="210"/>
      <c r="M27" s="165"/>
      <c r="N27" s="212"/>
      <c r="O27" s="210"/>
      <c r="P27" s="212"/>
      <c r="Q27" s="212"/>
      <c r="R27" s="212"/>
      <c r="S27" s="212"/>
      <c r="U27" s="33"/>
    </row>
    <row r="28" spans="2:21" ht="28.5" customHeight="1">
      <c r="B28" s="210"/>
      <c r="C28" s="165"/>
      <c r="D28" s="163"/>
      <c r="E28" s="163"/>
      <c r="F28" s="163"/>
      <c r="G28" s="163"/>
      <c r="H28" s="163"/>
      <c r="I28" s="163"/>
      <c r="J28" s="176"/>
      <c r="K28" s="176"/>
      <c r="L28" s="210"/>
      <c r="M28" s="165"/>
      <c r="N28" s="212"/>
      <c r="O28" s="210"/>
      <c r="P28" s="212"/>
      <c r="Q28" s="212"/>
      <c r="R28" s="212"/>
      <c r="S28" s="212"/>
      <c r="U28" s="33"/>
    </row>
    <row r="29" spans="2:21" ht="30" customHeight="1">
      <c r="B29" s="210"/>
      <c r="C29" s="165"/>
      <c r="D29" s="210"/>
      <c r="E29" s="210"/>
      <c r="F29" s="210"/>
      <c r="G29" s="210"/>
      <c r="H29" s="210"/>
      <c r="I29" s="210"/>
      <c r="J29" s="176"/>
      <c r="K29" s="176"/>
      <c r="L29" s="210"/>
      <c r="M29" s="165"/>
      <c r="N29" s="210"/>
      <c r="O29" s="210"/>
      <c r="P29" s="210"/>
      <c r="Q29" s="210"/>
      <c r="R29" s="210"/>
      <c r="S29" s="210"/>
      <c r="U29" s="33"/>
    </row>
    <row r="30" spans="2:21" ht="9.75" customHeight="1" thickBot="1">
      <c r="B30" s="210"/>
      <c r="C30" s="165"/>
      <c r="D30" s="210"/>
      <c r="E30" s="210"/>
      <c r="F30" s="210"/>
      <c r="G30" s="210"/>
      <c r="H30" s="210"/>
      <c r="I30" s="210"/>
      <c r="J30" s="210"/>
      <c r="K30" s="163"/>
      <c r="L30" s="210"/>
      <c r="M30" s="165"/>
      <c r="N30" s="210"/>
      <c r="O30" s="210"/>
      <c r="P30" s="210"/>
      <c r="Q30" s="210"/>
      <c r="R30" s="210"/>
      <c r="S30" s="210"/>
      <c r="U30" s="33"/>
    </row>
    <row r="31" spans="2:21" ht="61.5" customHeight="1" thickTop="1" thickBot="1">
      <c r="B31" s="269" t="str">
        <f>B2</f>
        <v>ＪＦＡ 第46回 全日本U-12サッカー選手権大会 兼 函館東ライオンズ旗争奪第50回函館ジュニアサッカー大会:2次リーグ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1"/>
      <c r="U31" s="33"/>
    </row>
    <row r="32" spans="2:21" ht="21.75" customHeight="1" thickTop="1"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U32" s="33"/>
    </row>
    <row r="33" spans="2:21" ht="30" customHeight="1">
      <c r="B33" s="272" t="str">
        <f>B4</f>
        <v>◇　2次リーグ</v>
      </c>
      <c r="C33" s="273"/>
      <c r="D33" s="273"/>
      <c r="E33" s="273"/>
      <c r="F33" s="273"/>
      <c r="G33" s="273"/>
      <c r="H33" s="274" t="str">
        <f>H4</f>
        <v>1部リーグ</v>
      </c>
      <c r="I33" s="274"/>
      <c r="J33" s="275" t="str">
        <f>J4</f>
        <v>7月9日（土）～9月3日（土）　試合時間・審判割　◇</v>
      </c>
      <c r="K33" s="275"/>
      <c r="L33" s="275"/>
      <c r="M33" s="275"/>
      <c r="N33" s="275"/>
      <c r="O33" s="275"/>
      <c r="P33" s="275"/>
      <c r="Q33" s="275"/>
      <c r="R33" s="275"/>
      <c r="S33" s="275"/>
      <c r="U33" s="33"/>
    </row>
    <row r="34" spans="2:21" ht="9.75" customHeight="1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U34" s="33"/>
    </row>
    <row r="35" spans="2:21" ht="28.5" customHeight="1">
      <c r="B35" s="253" t="str">
        <f>H4</f>
        <v>1部リーグ</v>
      </c>
      <c r="C35" s="253"/>
      <c r="D35" s="253" t="s">
        <v>3</v>
      </c>
      <c r="E35" s="254"/>
      <c r="F35" s="254"/>
      <c r="G35" s="255" t="s">
        <v>113</v>
      </c>
      <c r="H35" s="256"/>
      <c r="I35" s="256"/>
      <c r="J35" s="163"/>
      <c r="K35" s="163"/>
      <c r="L35" s="8"/>
      <c r="M35" s="8"/>
      <c r="N35" s="8"/>
      <c r="O35" s="8"/>
      <c r="P35" s="8"/>
      <c r="Q35" s="8"/>
      <c r="R35" s="8"/>
      <c r="S35" s="8"/>
      <c r="U35" s="33"/>
    </row>
    <row r="36" spans="2:21" ht="15" customHeight="1"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9"/>
      <c r="M36" s="9"/>
      <c r="N36" s="9"/>
      <c r="O36" s="9"/>
      <c r="P36" s="9"/>
      <c r="Q36" s="9"/>
      <c r="R36" s="9"/>
      <c r="S36" s="9"/>
      <c r="U36" s="33"/>
    </row>
    <row r="37" spans="2:21" ht="28.5" customHeight="1">
      <c r="B37" s="169"/>
      <c r="C37" s="170" t="s">
        <v>0</v>
      </c>
      <c r="D37" s="250" t="s">
        <v>1</v>
      </c>
      <c r="E37" s="251"/>
      <c r="F37" s="252"/>
      <c r="G37" s="257" t="s">
        <v>2</v>
      </c>
      <c r="H37" s="258"/>
      <c r="I37" s="259"/>
      <c r="J37" s="163"/>
      <c r="K37" s="163"/>
      <c r="L37" s="168"/>
      <c r="M37" s="163"/>
      <c r="N37" s="163"/>
      <c r="O37" s="163"/>
      <c r="P37" s="163"/>
      <c r="Q37" s="163"/>
      <c r="R37" s="163"/>
      <c r="S37" s="163"/>
      <c r="U37" s="33"/>
    </row>
    <row r="38" spans="2:21" ht="28.5" customHeight="1">
      <c r="B38" s="182" t="s">
        <v>133</v>
      </c>
      <c r="C38" s="167">
        <v>0.41666666666666669</v>
      </c>
      <c r="D38" s="30" t="s">
        <v>136</v>
      </c>
      <c r="E38" s="219" t="s">
        <v>125</v>
      </c>
      <c r="F38" s="30" t="s">
        <v>78</v>
      </c>
      <c r="G38" s="30" t="s">
        <v>72</v>
      </c>
      <c r="H38" s="30" t="s">
        <v>80</v>
      </c>
      <c r="I38" s="30" t="s">
        <v>71</v>
      </c>
      <c r="J38" s="163"/>
      <c r="K38" s="163"/>
      <c r="L38" s="44"/>
      <c r="M38" s="163"/>
      <c r="N38" s="163"/>
      <c r="O38" s="163"/>
      <c r="P38" s="163"/>
      <c r="Q38" s="163"/>
      <c r="R38" s="163"/>
      <c r="S38" s="163"/>
      <c r="U38" s="33"/>
    </row>
    <row r="39" spans="2:21" ht="28.5" customHeight="1">
      <c r="B39" s="182" t="s">
        <v>134</v>
      </c>
      <c r="C39" s="167">
        <v>0.4548611111111111</v>
      </c>
      <c r="D39" s="30" t="s">
        <v>72</v>
      </c>
      <c r="E39" s="219" t="s">
        <v>125</v>
      </c>
      <c r="F39" s="30" t="s">
        <v>80</v>
      </c>
      <c r="G39" s="30" t="s">
        <v>71</v>
      </c>
      <c r="H39" s="30" t="s">
        <v>136</v>
      </c>
      <c r="I39" s="30" t="s">
        <v>78</v>
      </c>
      <c r="J39" s="163"/>
      <c r="K39" s="163"/>
      <c r="L39" s="44"/>
      <c r="M39" s="163"/>
      <c r="N39" s="163"/>
      <c r="O39" s="163"/>
      <c r="P39" s="163"/>
      <c r="Q39" s="163"/>
      <c r="R39" s="163"/>
      <c r="S39" s="163"/>
      <c r="U39" s="33"/>
    </row>
    <row r="40" spans="2:21" ht="28.5" customHeight="1">
      <c r="B40" s="182" t="s">
        <v>135</v>
      </c>
      <c r="C40" s="167">
        <v>0.49305555555555558</v>
      </c>
      <c r="D40" s="30" t="s">
        <v>71</v>
      </c>
      <c r="E40" s="219" t="s">
        <v>125</v>
      </c>
      <c r="F40" s="30" t="s">
        <v>136</v>
      </c>
      <c r="G40" s="30" t="s">
        <v>80</v>
      </c>
      <c r="H40" s="30" t="s">
        <v>72</v>
      </c>
      <c r="I40" s="30" t="s">
        <v>73</v>
      </c>
      <c r="J40" s="163"/>
      <c r="K40" s="163"/>
      <c r="L40" s="44"/>
      <c r="M40" s="163"/>
      <c r="N40" s="163"/>
      <c r="O40" s="163"/>
      <c r="P40" s="163"/>
      <c r="Q40" s="163"/>
      <c r="R40" s="163"/>
      <c r="S40" s="163"/>
    </row>
    <row r="41" spans="2:21" ht="28.5" customHeight="1">
      <c r="B41" s="182" t="s">
        <v>137</v>
      </c>
      <c r="C41" s="167">
        <v>0.53125</v>
      </c>
      <c r="D41" s="30" t="s">
        <v>78</v>
      </c>
      <c r="E41" s="219" t="s">
        <v>125</v>
      </c>
      <c r="F41" s="30" t="s">
        <v>30</v>
      </c>
      <c r="G41" s="30" t="s">
        <v>95</v>
      </c>
      <c r="H41" s="30" t="s">
        <v>80</v>
      </c>
      <c r="I41" s="30" t="s">
        <v>136</v>
      </c>
      <c r="J41" s="163"/>
      <c r="K41" s="163"/>
      <c r="L41" s="44"/>
      <c r="M41" s="163"/>
      <c r="N41" s="163"/>
      <c r="O41" s="163"/>
      <c r="P41" s="163"/>
      <c r="Q41" s="163"/>
      <c r="R41" s="163"/>
      <c r="S41" s="163"/>
    </row>
    <row r="42" spans="2:21" ht="28.5" customHeight="1">
      <c r="B42" s="182" t="s">
        <v>138</v>
      </c>
      <c r="C42" s="167">
        <v>0.56944444444444442</v>
      </c>
      <c r="D42" s="30" t="s">
        <v>73</v>
      </c>
      <c r="E42" s="219" t="s">
        <v>125</v>
      </c>
      <c r="F42" s="30" t="s">
        <v>72</v>
      </c>
      <c r="G42" s="30" t="s">
        <v>78</v>
      </c>
      <c r="H42" s="30" t="s">
        <v>30</v>
      </c>
      <c r="I42" s="30" t="s">
        <v>95</v>
      </c>
      <c r="J42" s="163"/>
      <c r="K42" s="163"/>
      <c r="L42" s="44"/>
      <c r="M42" s="163"/>
      <c r="N42" s="163"/>
      <c r="O42" s="163"/>
      <c r="P42" s="163"/>
      <c r="Q42" s="163"/>
      <c r="R42" s="163"/>
      <c r="S42" s="163"/>
    </row>
    <row r="43" spans="2:21" ht="28.5" customHeight="1">
      <c r="B43" s="182" t="s">
        <v>139</v>
      </c>
      <c r="C43" s="167">
        <v>0.60763888888888895</v>
      </c>
      <c r="D43" s="30" t="s">
        <v>71</v>
      </c>
      <c r="E43" s="219" t="s">
        <v>125</v>
      </c>
      <c r="F43" s="30" t="s">
        <v>95</v>
      </c>
      <c r="G43" s="30" t="s">
        <v>73</v>
      </c>
      <c r="H43" s="30" t="s">
        <v>78</v>
      </c>
      <c r="I43" s="30" t="s">
        <v>30</v>
      </c>
      <c r="J43" s="163"/>
      <c r="K43" s="163"/>
      <c r="L43" s="44"/>
      <c r="M43" s="163"/>
      <c r="N43" s="163"/>
      <c r="O43" s="163"/>
      <c r="P43" s="163"/>
      <c r="Q43" s="163"/>
      <c r="R43" s="163"/>
      <c r="S43" s="163"/>
    </row>
    <row r="44" spans="2:21" ht="28.5" customHeight="1">
      <c r="B44" s="182" t="s">
        <v>140</v>
      </c>
      <c r="C44" s="167">
        <v>0.64583333333333337</v>
      </c>
      <c r="D44" s="30" t="s">
        <v>73</v>
      </c>
      <c r="E44" s="219" t="s">
        <v>125</v>
      </c>
      <c r="F44" s="30" t="s">
        <v>30</v>
      </c>
      <c r="G44" s="30" t="s">
        <v>71</v>
      </c>
      <c r="H44" s="30" t="s">
        <v>95</v>
      </c>
      <c r="I44" s="30" t="s">
        <v>72</v>
      </c>
      <c r="J44" s="163"/>
      <c r="K44" s="163"/>
      <c r="L44" s="44"/>
      <c r="M44" s="210"/>
      <c r="N44" s="165"/>
      <c r="O44" s="163"/>
      <c r="P44" s="163"/>
      <c r="Q44" s="163"/>
      <c r="R44" s="212"/>
      <c r="S44" s="212"/>
      <c r="T44" s="159"/>
    </row>
    <row r="45" spans="2:21" ht="28.5" customHeight="1">
      <c r="B45" s="210"/>
      <c r="C45" s="165"/>
      <c r="D45" s="210"/>
      <c r="E45" s="210"/>
      <c r="F45" s="210"/>
      <c r="G45" s="210"/>
      <c r="H45" s="210"/>
      <c r="I45" s="210"/>
      <c r="J45" s="163"/>
      <c r="K45" s="163"/>
      <c r="L45" s="166"/>
      <c r="M45" s="166"/>
      <c r="N45" s="166"/>
      <c r="O45" s="166"/>
      <c r="P45" s="166"/>
      <c r="Q45" s="166"/>
      <c r="R45" s="166"/>
      <c r="S45" s="166"/>
    </row>
  </sheetData>
  <mergeCells count="35">
    <mergeCell ref="B18:C18"/>
    <mergeCell ref="L18:M18"/>
    <mergeCell ref="N18:P18"/>
    <mergeCell ref="Q18:S18"/>
    <mergeCell ref="D18:F18"/>
    <mergeCell ref="G18:I18"/>
    <mergeCell ref="B35:C35"/>
    <mergeCell ref="N20:P20"/>
    <mergeCell ref="Q20:S20"/>
    <mergeCell ref="B31:S31"/>
    <mergeCell ref="B33:G33"/>
    <mergeCell ref="H33:I33"/>
    <mergeCell ref="J33:S33"/>
    <mergeCell ref="D20:F20"/>
    <mergeCell ref="G20:I20"/>
    <mergeCell ref="D26:I26"/>
    <mergeCell ref="B2:S2"/>
    <mergeCell ref="B6:C6"/>
    <mergeCell ref="L6:M6"/>
    <mergeCell ref="B4:G4"/>
    <mergeCell ref="H4:I4"/>
    <mergeCell ref="J4:S4"/>
    <mergeCell ref="D6:F6"/>
    <mergeCell ref="G6:I6"/>
    <mergeCell ref="N6:P6"/>
    <mergeCell ref="Q6:S6"/>
    <mergeCell ref="Q8:S8"/>
    <mergeCell ref="D35:F35"/>
    <mergeCell ref="G35:I35"/>
    <mergeCell ref="D37:F37"/>
    <mergeCell ref="G37:I37"/>
    <mergeCell ref="D8:F8"/>
    <mergeCell ref="G8:I8"/>
    <mergeCell ref="N8:P8"/>
    <mergeCell ref="D15:I15"/>
  </mergeCells>
  <phoneticPr fontId="1"/>
  <pageMargins left="0.62992125984251968" right="0.23622047244094491" top="0.74803149606299213" bottom="0.74803149606299213" header="0.31496062992125984" footer="0.31496062992125984"/>
  <pageSetup paperSize="9" scale="67" orientation="landscape" r:id="rId1"/>
  <rowBreaks count="1" manualBreakCount="1">
    <brk id="29" max="9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45"/>
  <sheetViews>
    <sheetView zoomScale="60" zoomScaleNormal="60" workbookViewId="0">
      <selection activeCell="M16" sqref="M16"/>
    </sheetView>
  </sheetViews>
  <sheetFormatPr defaultRowHeight="13.5"/>
  <cols>
    <col min="1" max="1" width="2.5" style="173" customWidth="1"/>
    <col min="2" max="2" width="4.375" style="173" customWidth="1"/>
    <col min="3" max="3" width="8.25" style="173" customWidth="1"/>
    <col min="4" max="4" width="23.625" style="173" customWidth="1"/>
    <col min="5" max="5" width="6.25" style="173" customWidth="1"/>
    <col min="6" max="6" width="23.625" style="173" customWidth="1"/>
    <col min="7" max="8" width="15.625" style="173" customWidth="1"/>
    <col min="9" max="10" width="2.5" style="173" customWidth="1"/>
    <col min="11" max="11" width="4.375" style="173" customWidth="1"/>
    <col min="12" max="12" width="8.75" style="173" customWidth="1"/>
    <col min="13" max="13" width="23.625" style="173" customWidth="1"/>
    <col min="14" max="14" width="6.25" style="173" customWidth="1"/>
    <col min="15" max="15" width="23.625" style="173" customWidth="1"/>
    <col min="16" max="17" width="15.625" style="173" customWidth="1"/>
    <col min="18" max="18" width="2.5" style="173" customWidth="1"/>
    <col min="19" max="19" width="6.25" style="173" customWidth="1"/>
    <col min="20" max="213" width="9" style="173"/>
    <col min="214" max="214" width="2.5" style="173" customWidth="1"/>
    <col min="215" max="215" width="4.375" style="173" customWidth="1"/>
    <col min="216" max="216" width="8.75" style="173" customWidth="1"/>
    <col min="217" max="217" width="14.375" style="173" customWidth="1"/>
    <col min="218" max="218" width="3.125" style="173" customWidth="1"/>
    <col min="219" max="219" width="14.375" style="173" customWidth="1"/>
    <col min="220" max="220" width="10.5" style="173" customWidth="1"/>
    <col min="221" max="222" width="5.125" style="173" customWidth="1"/>
    <col min="223" max="223" width="10.5" style="173" customWidth="1"/>
    <col min="224" max="224" width="4.875" style="173" customWidth="1"/>
    <col min="225" max="225" width="4.375" style="173" customWidth="1"/>
    <col min="226" max="226" width="8.75" style="173" customWidth="1"/>
    <col min="227" max="227" width="14.375" style="173" customWidth="1"/>
    <col min="228" max="228" width="3.125" style="173" customWidth="1"/>
    <col min="229" max="229" width="14.375" style="173" customWidth="1"/>
    <col min="230" max="230" width="10.5" style="173" customWidth="1"/>
    <col min="231" max="231" width="5.125" style="173" customWidth="1"/>
    <col min="232" max="232" width="5.25" style="173" customWidth="1"/>
    <col min="233" max="233" width="10.5" style="173" customWidth="1"/>
    <col min="234" max="234" width="2.5" style="173" customWidth="1"/>
    <col min="235" max="469" width="9" style="173"/>
    <col min="470" max="470" width="2.5" style="173" customWidth="1"/>
    <col min="471" max="471" width="4.375" style="173" customWidth="1"/>
    <col min="472" max="472" width="8.75" style="173" customWidth="1"/>
    <col min="473" max="473" width="14.375" style="173" customWidth="1"/>
    <col min="474" max="474" width="3.125" style="173" customWidth="1"/>
    <col min="475" max="475" width="14.375" style="173" customWidth="1"/>
    <col min="476" max="476" width="10.5" style="173" customWidth="1"/>
    <col min="477" max="478" width="5.125" style="173" customWidth="1"/>
    <col min="479" max="479" width="10.5" style="173" customWidth="1"/>
    <col min="480" max="480" width="4.875" style="173" customWidth="1"/>
    <col min="481" max="481" width="4.375" style="173" customWidth="1"/>
    <col min="482" max="482" width="8.75" style="173" customWidth="1"/>
    <col min="483" max="483" width="14.375" style="173" customWidth="1"/>
    <col min="484" max="484" width="3.125" style="173" customWidth="1"/>
    <col min="485" max="485" width="14.375" style="173" customWidth="1"/>
    <col min="486" max="486" width="10.5" style="173" customWidth="1"/>
    <col min="487" max="487" width="5.125" style="173" customWidth="1"/>
    <col min="488" max="488" width="5.25" style="173" customWidth="1"/>
    <col min="489" max="489" width="10.5" style="173" customWidth="1"/>
    <col min="490" max="490" width="2.5" style="173" customWidth="1"/>
    <col min="491" max="725" width="9" style="173"/>
    <col min="726" max="726" width="2.5" style="173" customWidth="1"/>
    <col min="727" max="727" width="4.375" style="173" customWidth="1"/>
    <col min="728" max="728" width="8.75" style="173" customWidth="1"/>
    <col min="729" max="729" width="14.375" style="173" customWidth="1"/>
    <col min="730" max="730" width="3.125" style="173" customWidth="1"/>
    <col min="731" max="731" width="14.375" style="173" customWidth="1"/>
    <col min="732" max="732" width="10.5" style="173" customWidth="1"/>
    <col min="733" max="734" width="5.125" style="173" customWidth="1"/>
    <col min="735" max="735" width="10.5" style="173" customWidth="1"/>
    <col min="736" max="736" width="4.875" style="173" customWidth="1"/>
    <col min="737" max="737" width="4.375" style="173" customWidth="1"/>
    <col min="738" max="738" width="8.75" style="173" customWidth="1"/>
    <col min="739" max="739" width="14.375" style="173" customWidth="1"/>
    <col min="740" max="740" width="3.125" style="173" customWidth="1"/>
    <col min="741" max="741" width="14.375" style="173" customWidth="1"/>
    <col min="742" max="742" width="10.5" style="173" customWidth="1"/>
    <col min="743" max="743" width="5.125" style="173" customWidth="1"/>
    <col min="744" max="744" width="5.25" style="173" customWidth="1"/>
    <col min="745" max="745" width="10.5" style="173" customWidth="1"/>
    <col min="746" max="746" width="2.5" style="173" customWidth="1"/>
    <col min="747" max="981" width="9" style="173"/>
    <col min="982" max="982" width="2.5" style="173" customWidth="1"/>
    <col min="983" max="983" width="4.375" style="173" customWidth="1"/>
    <col min="984" max="984" width="8.75" style="173" customWidth="1"/>
    <col min="985" max="985" width="14.375" style="173" customWidth="1"/>
    <col min="986" max="986" width="3.125" style="173" customWidth="1"/>
    <col min="987" max="987" width="14.375" style="173" customWidth="1"/>
    <col min="988" max="988" width="10.5" style="173" customWidth="1"/>
    <col min="989" max="990" width="5.125" style="173" customWidth="1"/>
    <col min="991" max="991" width="10.5" style="173" customWidth="1"/>
    <col min="992" max="992" width="4.875" style="173" customWidth="1"/>
    <col min="993" max="993" width="4.375" style="173" customWidth="1"/>
    <col min="994" max="994" width="8.75" style="173" customWidth="1"/>
    <col min="995" max="995" width="14.375" style="173" customWidth="1"/>
    <col min="996" max="996" width="3.125" style="173" customWidth="1"/>
    <col min="997" max="997" width="14.375" style="173" customWidth="1"/>
    <col min="998" max="998" width="10.5" style="173" customWidth="1"/>
    <col min="999" max="999" width="5.125" style="173" customWidth="1"/>
    <col min="1000" max="1000" width="5.25" style="173" customWidth="1"/>
    <col min="1001" max="1001" width="10.5" style="173" customWidth="1"/>
    <col min="1002" max="1002" width="2.5" style="173" customWidth="1"/>
    <col min="1003" max="1237" width="9" style="173"/>
    <col min="1238" max="1238" width="2.5" style="173" customWidth="1"/>
    <col min="1239" max="1239" width="4.375" style="173" customWidth="1"/>
    <col min="1240" max="1240" width="8.75" style="173" customWidth="1"/>
    <col min="1241" max="1241" width="14.375" style="173" customWidth="1"/>
    <col min="1242" max="1242" width="3.125" style="173" customWidth="1"/>
    <col min="1243" max="1243" width="14.375" style="173" customWidth="1"/>
    <col min="1244" max="1244" width="10.5" style="173" customWidth="1"/>
    <col min="1245" max="1246" width="5.125" style="173" customWidth="1"/>
    <col min="1247" max="1247" width="10.5" style="173" customWidth="1"/>
    <col min="1248" max="1248" width="4.875" style="173" customWidth="1"/>
    <col min="1249" max="1249" width="4.375" style="173" customWidth="1"/>
    <col min="1250" max="1250" width="8.75" style="173" customWidth="1"/>
    <col min="1251" max="1251" width="14.375" style="173" customWidth="1"/>
    <col min="1252" max="1252" width="3.125" style="173" customWidth="1"/>
    <col min="1253" max="1253" width="14.375" style="173" customWidth="1"/>
    <col min="1254" max="1254" width="10.5" style="173" customWidth="1"/>
    <col min="1255" max="1255" width="5.125" style="173" customWidth="1"/>
    <col min="1256" max="1256" width="5.25" style="173" customWidth="1"/>
    <col min="1257" max="1257" width="10.5" style="173" customWidth="1"/>
    <col min="1258" max="1258" width="2.5" style="173" customWidth="1"/>
    <col min="1259" max="1493" width="9" style="173"/>
    <col min="1494" max="1494" width="2.5" style="173" customWidth="1"/>
    <col min="1495" max="1495" width="4.375" style="173" customWidth="1"/>
    <col min="1496" max="1496" width="8.75" style="173" customWidth="1"/>
    <col min="1497" max="1497" width="14.375" style="173" customWidth="1"/>
    <col min="1498" max="1498" width="3.125" style="173" customWidth="1"/>
    <col min="1499" max="1499" width="14.375" style="173" customWidth="1"/>
    <col min="1500" max="1500" width="10.5" style="173" customWidth="1"/>
    <col min="1501" max="1502" width="5.125" style="173" customWidth="1"/>
    <col min="1503" max="1503" width="10.5" style="173" customWidth="1"/>
    <col min="1504" max="1504" width="4.875" style="173" customWidth="1"/>
    <col min="1505" max="1505" width="4.375" style="173" customWidth="1"/>
    <col min="1506" max="1506" width="8.75" style="173" customWidth="1"/>
    <col min="1507" max="1507" width="14.375" style="173" customWidth="1"/>
    <col min="1508" max="1508" width="3.125" style="173" customWidth="1"/>
    <col min="1509" max="1509" width="14.375" style="173" customWidth="1"/>
    <col min="1510" max="1510" width="10.5" style="173" customWidth="1"/>
    <col min="1511" max="1511" width="5.125" style="173" customWidth="1"/>
    <col min="1512" max="1512" width="5.25" style="173" customWidth="1"/>
    <col min="1513" max="1513" width="10.5" style="173" customWidth="1"/>
    <col min="1514" max="1514" width="2.5" style="173" customWidth="1"/>
    <col min="1515" max="1749" width="9" style="173"/>
    <col min="1750" max="1750" width="2.5" style="173" customWidth="1"/>
    <col min="1751" max="1751" width="4.375" style="173" customWidth="1"/>
    <col min="1752" max="1752" width="8.75" style="173" customWidth="1"/>
    <col min="1753" max="1753" width="14.375" style="173" customWidth="1"/>
    <col min="1754" max="1754" width="3.125" style="173" customWidth="1"/>
    <col min="1755" max="1755" width="14.375" style="173" customWidth="1"/>
    <col min="1756" max="1756" width="10.5" style="173" customWidth="1"/>
    <col min="1757" max="1758" width="5.125" style="173" customWidth="1"/>
    <col min="1759" max="1759" width="10.5" style="173" customWidth="1"/>
    <col min="1760" max="1760" width="4.875" style="173" customWidth="1"/>
    <col min="1761" max="1761" width="4.375" style="173" customWidth="1"/>
    <col min="1762" max="1762" width="8.75" style="173" customWidth="1"/>
    <col min="1763" max="1763" width="14.375" style="173" customWidth="1"/>
    <col min="1764" max="1764" width="3.125" style="173" customWidth="1"/>
    <col min="1765" max="1765" width="14.375" style="173" customWidth="1"/>
    <col min="1766" max="1766" width="10.5" style="173" customWidth="1"/>
    <col min="1767" max="1767" width="5.125" style="173" customWidth="1"/>
    <col min="1768" max="1768" width="5.25" style="173" customWidth="1"/>
    <col min="1769" max="1769" width="10.5" style="173" customWidth="1"/>
    <col min="1770" max="1770" width="2.5" style="173" customWidth="1"/>
    <col min="1771" max="2005" width="9" style="173"/>
    <col min="2006" max="2006" width="2.5" style="173" customWidth="1"/>
    <col min="2007" max="2007" width="4.375" style="173" customWidth="1"/>
    <col min="2008" max="2008" width="8.75" style="173" customWidth="1"/>
    <col min="2009" max="2009" width="14.375" style="173" customWidth="1"/>
    <col min="2010" max="2010" width="3.125" style="173" customWidth="1"/>
    <col min="2011" max="2011" width="14.375" style="173" customWidth="1"/>
    <col min="2012" max="2012" width="10.5" style="173" customWidth="1"/>
    <col min="2013" max="2014" width="5.125" style="173" customWidth="1"/>
    <col min="2015" max="2015" width="10.5" style="173" customWidth="1"/>
    <col min="2016" max="2016" width="4.875" style="173" customWidth="1"/>
    <col min="2017" max="2017" width="4.375" style="173" customWidth="1"/>
    <col min="2018" max="2018" width="8.75" style="173" customWidth="1"/>
    <col min="2019" max="2019" width="14.375" style="173" customWidth="1"/>
    <col min="2020" max="2020" width="3.125" style="173" customWidth="1"/>
    <col min="2021" max="2021" width="14.375" style="173" customWidth="1"/>
    <col min="2022" max="2022" width="10.5" style="173" customWidth="1"/>
    <col min="2023" max="2023" width="5.125" style="173" customWidth="1"/>
    <col min="2024" max="2024" width="5.25" style="173" customWidth="1"/>
    <col min="2025" max="2025" width="10.5" style="173" customWidth="1"/>
    <col min="2026" max="2026" width="2.5" style="173" customWidth="1"/>
    <col min="2027" max="2261" width="9" style="173"/>
    <col min="2262" max="2262" width="2.5" style="173" customWidth="1"/>
    <col min="2263" max="2263" width="4.375" style="173" customWidth="1"/>
    <col min="2264" max="2264" width="8.75" style="173" customWidth="1"/>
    <col min="2265" max="2265" width="14.375" style="173" customWidth="1"/>
    <col min="2266" max="2266" width="3.125" style="173" customWidth="1"/>
    <col min="2267" max="2267" width="14.375" style="173" customWidth="1"/>
    <col min="2268" max="2268" width="10.5" style="173" customWidth="1"/>
    <col min="2269" max="2270" width="5.125" style="173" customWidth="1"/>
    <col min="2271" max="2271" width="10.5" style="173" customWidth="1"/>
    <col min="2272" max="2272" width="4.875" style="173" customWidth="1"/>
    <col min="2273" max="2273" width="4.375" style="173" customWidth="1"/>
    <col min="2274" max="2274" width="8.75" style="173" customWidth="1"/>
    <col min="2275" max="2275" width="14.375" style="173" customWidth="1"/>
    <col min="2276" max="2276" width="3.125" style="173" customWidth="1"/>
    <col min="2277" max="2277" width="14.375" style="173" customWidth="1"/>
    <col min="2278" max="2278" width="10.5" style="173" customWidth="1"/>
    <col min="2279" max="2279" width="5.125" style="173" customWidth="1"/>
    <col min="2280" max="2280" width="5.25" style="173" customWidth="1"/>
    <col min="2281" max="2281" width="10.5" style="173" customWidth="1"/>
    <col min="2282" max="2282" width="2.5" style="173" customWidth="1"/>
    <col min="2283" max="2517" width="9" style="173"/>
    <col min="2518" max="2518" width="2.5" style="173" customWidth="1"/>
    <col min="2519" max="2519" width="4.375" style="173" customWidth="1"/>
    <col min="2520" max="2520" width="8.75" style="173" customWidth="1"/>
    <col min="2521" max="2521" width="14.375" style="173" customWidth="1"/>
    <col min="2522" max="2522" width="3.125" style="173" customWidth="1"/>
    <col min="2523" max="2523" width="14.375" style="173" customWidth="1"/>
    <col min="2524" max="2524" width="10.5" style="173" customWidth="1"/>
    <col min="2525" max="2526" width="5.125" style="173" customWidth="1"/>
    <col min="2527" max="2527" width="10.5" style="173" customWidth="1"/>
    <col min="2528" max="2528" width="4.875" style="173" customWidth="1"/>
    <col min="2529" max="2529" width="4.375" style="173" customWidth="1"/>
    <col min="2530" max="2530" width="8.75" style="173" customWidth="1"/>
    <col min="2531" max="2531" width="14.375" style="173" customWidth="1"/>
    <col min="2532" max="2532" width="3.125" style="173" customWidth="1"/>
    <col min="2533" max="2533" width="14.375" style="173" customWidth="1"/>
    <col min="2534" max="2534" width="10.5" style="173" customWidth="1"/>
    <col min="2535" max="2535" width="5.125" style="173" customWidth="1"/>
    <col min="2536" max="2536" width="5.25" style="173" customWidth="1"/>
    <col min="2537" max="2537" width="10.5" style="173" customWidth="1"/>
    <col min="2538" max="2538" width="2.5" style="173" customWidth="1"/>
    <col min="2539" max="2773" width="9" style="173"/>
    <col min="2774" max="2774" width="2.5" style="173" customWidth="1"/>
    <col min="2775" max="2775" width="4.375" style="173" customWidth="1"/>
    <col min="2776" max="2776" width="8.75" style="173" customWidth="1"/>
    <col min="2777" max="2777" width="14.375" style="173" customWidth="1"/>
    <col min="2778" max="2778" width="3.125" style="173" customWidth="1"/>
    <col min="2779" max="2779" width="14.375" style="173" customWidth="1"/>
    <col min="2780" max="2780" width="10.5" style="173" customWidth="1"/>
    <col min="2781" max="2782" width="5.125" style="173" customWidth="1"/>
    <col min="2783" max="2783" width="10.5" style="173" customWidth="1"/>
    <col min="2784" max="2784" width="4.875" style="173" customWidth="1"/>
    <col min="2785" max="2785" width="4.375" style="173" customWidth="1"/>
    <col min="2786" max="2786" width="8.75" style="173" customWidth="1"/>
    <col min="2787" max="2787" width="14.375" style="173" customWidth="1"/>
    <col min="2788" max="2788" width="3.125" style="173" customWidth="1"/>
    <col min="2789" max="2789" width="14.375" style="173" customWidth="1"/>
    <col min="2790" max="2790" width="10.5" style="173" customWidth="1"/>
    <col min="2791" max="2791" width="5.125" style="173" customWidth="1"/>
    <col min="2792" max="2792" width="5.25" style="173" customWidth="1"/>
    <col min="2793" max="2793" width="10.5" style="173" customWidth="1"/>
    <col min="2794" max="2794" width="2.5" style="173" customWidth="1"/>
    <col min="2795" max="3029" width="9" style="173"/>
    <col min="3030" max="3030" width="2.5" style="173" customWidth="1"/>
    <col min="3031" max="3031" width="4.375" style="173" customWidth="1"/>
    <col min="3032" max="3032" width="8.75" style="173" customWidth="1"/>
    <col min="3033" max="3033" width="14.375" style="173" customWidth="1"/>
    <col min="3034" max="3034" width="3.125" style="173" customWidth="1"/>
    <col min="3035" max="3035" width="14.375" style="173" customWidth="1"/>
    <col min="3036" max="3036" width="10.5" style="173" customWidth="1"/>
    <col min="3037" max="3038" width="5.125" style="173" customWidth="1"/>
    <col min="3039" max="3039" width="10.5" style="173" customWidth="1"/>
    <col min="3040" max="3040" width="4.875" style="173" customWidth="1"/>
    <col min="3041" max="3041" width="4.375" style="173" customWidth="1"/>
    <col min="3042" max="3042" width="8.75" style="173" customWidth="1"/>
    <col min="3043" max="3043" width="14.375" style="173" customWidth="1"/>
    <col min="3044" max="3044" width="3.125" style="173" customWidth="1"/>
    <col min="3045" max="3045" width="14.375" style="173" customWidth="1"/>
    <col min="3046" max="3046" width="10.5" style="173" customWidth="1"/>
    <col min="3047" max="3047" width="5.125" style="173" customWidth="1"/>
    <col min="3048" max="3048" width="5.25" style="173" customWidth="1"/>
    <col min="3049" max="3049" width="10.5" style="173" customWidth="1"/>
    <col min="3050" max="3050" width="2.5" style="173" customWidth="1"/>
    <col min="3051" max="3285" width="9" style="173"/>
    <col min="3286" max="3286" width="2.5" style="173" customWidth="1"/>
    <col min="3287" max="3287" width="4.375" style="173" customWidth="1"/>
    <col min="3288" max="3288" width="8.75" style="173" customWidth="1"/>
    <col min="3289" max="3289" width="14.375" style="173" customWidth="1"/>
    <col min="3290" max="3290" width="3.125" style="173" customWidth="1"/>
    <col min="3291" max="3291" width="14.375" style="173" customWidth="1"/>
    <col min="3292" max="3292" width="10.5" style="173" customWidth="1"/>
    <col min="3293" max="3294" width="5.125" style="173" customWidth="1"/>
    <col min="3295" max="3295" width="10.5" style="173" customWidth="1"/>
    <col min="3296" max="3296" width="4.875" style="173" customWidth="1"/>
    <col min="3297" max="3297" width="4.375" style="173" customWidth="1"/>
    <col min="3298" max="3298" width="8.75" style="173" customWidth="1"/>
    <col min="3299" max="3299" width="14.375" style="173" customWidth="1"/>
    <col min="3300" max="3300" width="3.125" style="173" customWidth="1"/>
    <col min="3301" max="3301" width="14.375" style="173" customWidth="1"/>
    <col min="3302" max="3302" width="10.5" style="173" customWidth="1"/>
    <col min="3303" max="3303" width="5.125" style="173" customWidth="1"/>
    <col min="3304" max="3304" width="5.25" style="173" customWidth="1"/>
    <col min="3305" max="3305" width="10.5" style="173" customWidth="1"/>
    <col min="3306" max="3306" width="2.5" style="173" customWidth="1"/>
    <col min="3307" max="3541" width="9" style="173"/>
    <col min="3542" max="3542" width="2.5" style="173" customWidth="1"/>
    <col min="3543" max="3543" width="4.375" style="173" customWidth="1"/>
    <col min="3544" max="3544" width="8.75" style="173" customWidth="1"/>
    <col min="3545" max="3545" width="14.375" style="173" customWidth="1"/>
    <col min="3546" max="3546" width="3.125" style="173" customWidth="1"/>
    <col min="3547" max="3547" width="14.375" style="173" customWidth="1"/>
    <col min="3548" max="3548" width="10.5" style="173" customWidth="1"/>
    <col min="3549" max="3550" width="5.125" style="173" customWidth="1"/>
    <col min="3551" max="3551" width="10.5" style="173" customWidth="1"/>
    <col min="3552" max="3552" width="4.875" style="173" customWidth="1"/>
    <col min="3553" max="3553" width="4.375" style="173" customWidth="1"/>
    <col min="3554" max="3554" width="8.75" style="173" customWidth="1"/>
    <col min="3555" max="3555" width="14.375" style="173" customWidth="1"/>
    <col min="3556" max="3556" width="3.125" style="173" customWidth="1"/>
    <col min="3557" max="3557" width="14.375" style="173" customWidth="1"/>
    <col min="3558" max="3558" width="10.5" style="173" customWidth="1"/>
    <col min="3559" max="3559" width="5.125" style="173" customWidth="1"/>
    <col min="3560" max="3560" width="5.25" style="173" customWidth="1"/>
    <col min="3561" max="3561" width="10.5" style="173" customWidth="1"/>
    <col min="3562" max="3562" width="2.5" style="173" customWidth="1"/>
    <col min="3563" max="3797" width="9" style="173"/>
    <col min="3798" max="3798" width="2.5" style="173" customWidth="1"/>
    <col min="3799" max="3799" width="4.375" style="173" customWidth="1"/>
    <col min="3800" max="3800" width="8.75" style="173" customWidth="1"/>
    <col min="3801" max="3801" width="14.375" style="173" customWidth="1"/>
    <col min="3802" max="3802" width="3.125" style="173" customWidth="1"/>
    <col min="3803" max="3803" width="14.375" style="173" customWidth="1"/>
    <col min="3804" max="3804" width="10.5" style="173" customWidth="1"/>
    <col min="3805" max="3806" width="5.125" style="173" customWidth="1"/>
    <col min="3807" max="3807" width="10.5" style="173" customWidth="1"/>
    <col min="3808" max="3808" width="4.875" style="173" customWidth="1"/>
    <col min="3809" max="3809" width="4.375" style="173" customWidth="1"/>
    <col min="3810" max="3810" width="8.75" style="173" customWidth="1"/>
    <col min="3811" max="3811" width="14.375" style="173" customWidth="1"/>
    <col min="3812" max="3812" width="3.125" style="173" customWidth="1"/>
    <col min="3813" max="3813" width="14.375" style="173" customWidth="1"/>
    <col min="3814" max="3814" width="10.5" style="173" customWidth="1"/>
    <col min="3815" max="3815" width="5.125" style="173" customWidth="1"/>
    <col min="3816" max="3816" width="5.25" style="173" customWidth="1"/>
    <col min="3817" max="3817" width="10.5" style="173" customWidth="1"/>
    <col min="3818" max="3818" width="2.5" style="173" customWidth="1"/>
    <col min="3819" max="4053" width="9" style="173"/>
    <col min="4054" max="4054" width="2.5" style="173" customWidth="1"/>
    <col min="4055" max="4055" width="4.375" style="173" customWidth="1"/>
    <col min="4056" max="4056" width="8.75" style="173" customWidth="1"/>
    <col min="4057" max="4057" width="14.375" style="173" customWidth="1"/>
    <col min="4058" max="4058" width="3.125" style="173" customWidth="1"/>
    <col min="4059" max="4059" width="14.375" style="173" customWidth="1"/>
    <col min="4060" max="4060" width="10.5" style="173" customWidth="1"/>
    <col min="4061" max="4062" width="5.125" style="173" customWidth="1"/>
    <col min="4063" max="4063" width="10.5" style="173" customWidth="1"/>
    <col min="4064" max="4064" width="4.875" style="173" customWidth="1"/>
    <col min="4065" max="4065" width="4.375" style="173" customWidth="1"/>
    <col min="4066" max="4066" width="8.75" style="173" customWidth="1"/>
    <col min="4067" max="4067" width="14.375" style="173" customWidth="1"/>
    <col min="4068" max="4068" width="3.125" style="173" customWidth="1"/>
    <col min="4069" max="4069" width="14.375" style="173" customWidth="1"/>
    <col min="4070" max="4070" width="10.5" style="173" customWidth="1"/>
    <col min="4071" max="4071" width="5.125" style="173" customWidth="1"/>
    <col min="4072" max="4072" width="5.25" style="173" customWidth="1"/>
    <col min="4073" max="4073" width="10.5" style="173" customWidth="1"/>
    <col min="4074" max="4074" width="2.5" style="173" customWidth="1"/>
    <col min="4075" max="4309" width="9" style="173"/>
    <col min="4310" max="4310" width="2.5" style="173" customWidth="1"/>
    <col min="4311" max="4311" width="4.375" style="173" customWidth="1"/>
    <col min="4312" max="4312" width="8.75" style="173" customWidth="1"/>
    <col min="4313" max="4313" width="14.375" style="173" customWidth="1"/>
    <col min="4314" max="4314" width="3.125" style="173" customWidth="1"/>
    <col min="4315" max="4315" width="14.375" style="173" customWidth="1"/>
    <col min="4316" max="4316" width="10.5" style="173" customWidth="1"/>
    <col min="4317" max="4318" width="5.125" style="173" customWidth="1"/>
    <col min="4319" max="4319" width="10.5" style="173" customWidth="1"/>
    <col min="4320" max="4320" width="4.875" style="173" customWidth="1"/>
    <col min="4321" max="4321" width="4.375" style="173" customWidth="1"/>
    <col min="4322" max="4322" width="8.75" style="173" customWidth="1"/>
    <col min="4323" max="4323" width="14.375" style="173" customWidth="1"/>
    <col min="4324" max="4324" width="3.125" style="173" customWidth="1"/>
    <col min="4325" max="4325" width="14.375" style="173" customWidth="1"/>
    <col min="4326" max="4326" width="10.5" style="173" customWidth="1"/>
    <col min="4327" max="4327" width="5.125" style="173" customWidth="1"/>
    <col min="4328" max="4328" width="5.25" style="173" customWidth="1"/>
    <col min="4329" max="4329" width="10.5" style="173" customWidth="1"/>
    <col min="4330" max="4330" width="2.5" style="173" customWidth="1"/>
    <col min="4331" max="4565" width="9" style="173"/>
    <col min="4566" max="4566" width="2.5" style="173" customWidth="1"/>
    <col min="4567" max="4567" width="4.375" style="173" customWidth="1"/>
    <col min="4568" max="4568" width="8.75" style="173" customWidth="1"/>
    <col min="4569" max="4569" width="14.375" style="173" customWidth="1"/>
    <col min="4570" max="4570" width="3.125" style="173" customWidth="1"/>
    <col min="4571" max="4571" width="14.375" style="173" customWidth="1"/>
    <col min="4572" max="4572" width="10.5" style="173" customWidth="1"/>
    <col min="4573" max="4574" width="5.125" style="173" customWidth="1"/>
    <col min="4575" max="4575" width="10.5" style="173" customWidth="1"/>
    <col min="4576" max="4576" width="4.875" style="173" customWidth="1"/>
    <col min="4577" max="4577" width="4.375" style="173" customWidth="1"/>
    <col min="4578" max="4578" width="8.75" style="173" customWidth="1"/>
    <col min="4579" max="4579" width="14.375" style="173" customWidth="1"/>
    <col min="4580" max="4580" width="3.125" style="173" customWidth="1"/>
    <col min="4581" max="4581" width="14.375" style="173" customWidth="1"/>
    <col min="4582" max="4582" width="10.5" style="173" customWidth="1"/>
    <col min="4583" max="4583" width="5.125" style="173" customWidth="1"/>
    <col min="4584" max="4584" width="5.25" style="173" customWidth="1"/>
    <col min="4585" max="4585" width="10.5" style="173" customWidth="1"/>
    <col min="4586" max="4586" width="2.5" style="173" customWidth="1"/>
    <col min="4587" max="4821" width="9" style="173"/>
    <col min="4822" max="4822" width="2.5" style="173" customWidth="1"/>
    <col min="4823" max="4823" width="4.375" style="173" customWidth="1"/>
    <col min="4824" max="4824" width="8.75" style="173" customWidth="1"/>
    <col min="4825" max="4825" width="14.375" style="173" customWidth="1"/>
    <col min="4826" max="4826" width="3.125" style="173" customWidth="1"/>
    <col min="4827" max="4827" width="14.375" style="173" customWidth="1"/>
    <col min="4828" max="4828" width="10.5" style="173" customWidth="1"/>
    <col min="4829" max="4830" width="5.125" style="173" customWidth="1"/>
    <col min="4831" max="4831" width="10.5" style="173" customWidth="1"/>
    <col min="4832" max="4832" width="4.875" style="173" customWidth="1"/>
    <col min="4833" max="4833" width="4.375" style="173" customWidth="1"/>
    <col min="4834" max="4834" width="8.75" style="173" customWidth="1"/>
    <col min="4835" max="4835" width="14.375" style="173" customWidth="1"/>
    <col min="4836" max="4836" width="3.125" style="173" customWidth="1"/>
    <col min="4837" max="4837" width="14.375" style="173" customWidth="1"/>
    <col min="4838" max="4838" width="10.5" style="173" customWidth="1"/>
    <col min="4839" max="4839" width="5.125" style="173" customWidth="1"/>
    <col min="4840" max="4840" width="5.25" style="173" customWidth="1"/>
    <col min="4841" max="4841" width="10.5" style="173" customWidth="1"/>
    <col min="4842" max="4842" width="2.5" style="173" customWidth="1"/>
    <col min="4843" max="5077" width="9" style="173"/>
    <col min="5078" max="5078" width="2.5" style="173" customWidth="1"/>
    <col min="5079" max="5079" width="4.375" style="173" customWidth="1"/>
    <col min="5080" max="5080" width="8.75" style="173" customWidth="1"/>
    <col min="5081" max="5081" width="14.375" style="173" customWidth="1"/>
    <col min="5082" max="5082" width="3.125" style="173" customWidth="1"/>
    <col min="5083" max="5083" width="14.375" style="173" customWidth="1"/>
    <col min="5084" max="5084" width="10.5" style="173" customWidth="1"/>
    <col min="5085" max="5086" width="5.125" style="173" customWidth="1"/>
    <col min="5087" max="5087" width="10.5" style="173" customWidth="1"/>
    <col min="5088" max="5088" width="4.875" style="173" customWidth="1"/>
    <col min="5089" max="5089" width="4.375" style="173" customWidth="1"/>
    <col min="5090" max="5090" width="8.75" style="173" customWidth="1"/>
    <col min="5091" max="5091" width="14.375" style="173" customWidth="1"/>
    <col min="5092" max="5092" width="3.125" style="173" customWidth="1"/>
    <col min="5093" max="5093" width="14.375" style="173" customWidth="1"/>
    <col min="5094" max="5094" width="10.5" style="173" customWidth="1"/>
    <col min="5095" max="5095" width="5.125" style="173" customWidth="1"/>
    <col min="5096" max="5096" width="5.25" style="173" customWidth="1"/>
    <col min="5097" max="5097" width="10.5" style="173" customWidth="1"/>
    <col min="5098" max="5098" width="2.5" style="173" customWidth="1"/>
    <col min="5099" max="5333" width="9" style="173"/>
    <col min="5334" max="5334" width="2.5" style="173" customWidth="1"/>
    <col min="5335" max="5335" width="4.375" style="173" customWidth="1"/>
    <col min="5336" max="5336" width="8.75" style="173" customWidth="1"/>
    <col min="5337" max="5337" width="14.375" style="173" customWidth="1"/>
    <col min="5338" max="5338" width="3.125" style="173" customWidth="1"/>
    <col min="5339" max="5339" width="14.375" style="173" customWidth="1"/>
    <col min="5340" max="5340" width="10.5" style="173" customWidth="1"/>
    <col min="5341" max="5342" width="5.125" style="173" customWidth="1"/>
    <col min="5343" max="5343" width="10.5" style="173" customWidth="1"/>
    <col min="5344" max="5344" width="4.875" style="173" customWidth="1"/>
    <col min="5345" max="5345" width="4.375" style="173" customWidth="1"/>
    <col min="5346" max="5346" width="8.75" style="173" customWidth="1"/>
    <col min="5347" max="5347" width="14.375" style="173" customWidth="1"/>
    <col min="5348" max="5348" width="3.125" style="173" customWidth="1"/>
    <col min="5349" max="5349" width="14.375" style="173" customWidth="1"/>
    <col min="5350" max="5350" width="10.5" style="173" customWidth="1"/>
    <col min="5351" max="5351" width="5.125" style="173" customWidth="1"/>
    <col min="5352" max="5352" width="5.25" style="173" customWidth="1"/>
    <col min="5353" max="5353" width="10.5" style="173" customWidth="1"/>
    <col min="5354" max="5354" width="2.5" style="173" customWidth="1"/>
    <col min="5355" max="5589" width="9" style="173"/>
    <col min="5590" max="5590" width="2.5" style="173" customWidth="1"/>
    <col min="5591" max="5591" width="4.375" style="173" customWidth="1"/>
    <col min="5592" max="5592" width="8.75" style="173" customWidth="1"/>
    <col min="5593" max="5593" width="14.375" style="173" customWidth="1"/>
    <col min="5594" max="5594" width="3.125" style="173" customWidth="1"/>
    <col min="5595" max="5595" width="14.375" style="173" customWidth="1"/>
    <col min="5596" max="5596" width="10.5" style="173" customWidth="1"/>
    <col min="5597" max="5598" width="5.125" style="173" customWidth="1"/>
    <col min="5599" max="5599" width="10.5" style="173" customWidth="1"/>
    <col min="5600" max="5600" width="4.875" style="173" customWidth="1"/>
    <col min="5601" max="5601" width="4.375" style="173" customWidth="1"/>
    <col min="5602" max="5602" width="8.75" style="173" customWidth="1"/>
    <col min="5603" max="5603" width="14.375" style="173" customWidth="1"/>
    <col min="5604" max="5604" width="3.125" style="173" customWidth="1"/>
    <col min="5605" max="5605" width="14.375" style="173" customWidth="1"/>
    <col min="5606" max="5606" width="10.5" style="173" customWidth="1"/>
    <col min="5607" max="5607" width="5.125" style="173" customWidth="1"/>
    <col min="5608" max="5608" width="5.25" style="173" customWidth="1"/>
    <col min="5609" max="5609" width="10.5" style="173" customWidth="1"/>
    <col min="5610" max="5610" width="2.5" style="173" customWidth="1"/>
    <col min="5611" max="5845" width="9" style="173"/>
    <col min="5846" max="5846" width="2.5" style="173" customWidth="1"/>
    <col min="5847" max="5847" width="4.375" style="173" customWidth="1"/>
    <col min="5848" max="5848" width="8.75" style="173" customWidth="1"/>
    <col min="5849" max="5849" width="14.375" style="173" customWidth="1"/>
    <col min="5850" max="5850" width="3.125" style="173" customWidth="1"/>
    <col min="5851" max="5851" width="14.375" style="173" customWidth="1"/>
    <col min="5852" max="5852" width="10.5" style="173" customWidth="1"/>
    <col min="5853" max="5854" width="5.125" style="173" customWidth="1"/>
    <col min="5855" max="5855" width="10.5" style="173" customWidth="1"/>
    <col min="5856" max="5856" width="4.875" style="173" customWidth="1"/>
    <col min="5857" max="5857" width="4.375" style="173" customWidth="1"/>
    <col min="5858" max="5858" width="8.75" style="173" customWidth="1"/>
    <col min="5859" max="5859" width="14.375" style="173" customWidth="1"/>
    <col min="5860" max="5860" width="3.125" style="173" customWidth="1"/>
    <col min="5861" max="5861" width="14.375" style="173" customWidth="1"/>
    <col min="5862" max="5862" width="10.5" style="173" customWidth="1"/>
    <col min="5863" max="5863" width="5.125" style="173" customWidth="1"/>
    <col min="5864" max="5864" width="5.25" style="173" customWidth="1"/>
    <col min="5865" max="5865" width="10.5" style="173" customWidth="1"/>
    <col min="5866" max="5866" width="2.5" style="173" customWidth="1"/>
    <col min="5867" max="6101" width="9" style="173"/>
    <col min="6102" max="6102" width="2.5" style="173" customWidth="1"/>
    <col min="6103" max="6103" width="4.375" style="173" customWidth="1"/>
    <col min="6104" max="6104" width="8.75" style="173" customWidth="1"/>
    <col min="6105" max="6105" width="14.375" style="173" customWidth="1"/>
    <col min="6106" max="6106" width="3.125" style="173" customWidth="1"/>
    <col min="6107" max="6107" width="14.375" style="173" customWidth="1"/>
    <col min="6108" max="6108" width="10.5" style="173" customWidth="1"/>
    <col min="6109" max="6110" width="5.125" style="173" customWidth="1"/>
    <col min="6111" max="6111" width="10.5" style="173" customWidth="1"/>
    <col min="6112" max="6112" width="4.875" style="173" customWidth="1"/>
    <col min="6113" max="6113" width="4.375" style="173" customWidth="1"/>
    <col min="6114" max="6114" width="8.75" style="173" customWidth="1"/>
    <col min="6115" max="6115" width="14.375" style="173" customWidth="1"/>
    <col min="6116" max="6116" width="3.125" style="173" customWidth="1"/>
    <col min="6117" max="6117" width="14.375" style="173" customWidth="1"/>
    <col min="6118" max="6118" width="10.5" style="173" customWidth="1"/>
    <col min="6119" max="6119" width="5.125" style="173" customWidth="1"/>
    <col min="6120" max="6120" width="5.25" style="173" customWidth="1"/>
    <col min="6121" max="6121" width="10.5" style="173" customWidth="1"/>
    <col min="6122" max="6122" width="2.5" style="173" customWidth="1"/>
    <col min="6123" max="6357" width="9" style="173"/>
    <col min="6358" max="6358" width="2.5" style="173" customWidth="1"/>
    <col min="6359" max="6359" width="4.375" style="173" customWidth="1"/>
    <col min="6360" max="6360" width="8.75" style="173" customWidth="1"/>
    <col min="6361" max="6361" width="14.375" style="173" customWidth="1"/>
    <col min="6362" max="6362" width="3.125" style="173" customWidth="1"/>
    <col min="6363" max="6363" width="14.375" style="173" customWidth="1"/>
    <col min="6364" max="6364" width="10.5" style="173" customWidth="1"/>
    <col min="6365" max="6366" width="5.125" style="173" customWidth="1"/>
    <col min="6367" max="6367" width="10.5" style="173" customWidth="1"/>
    <col min="6368" max="6368" width="4.875" style="173" customWidth="1"/>
    <col min="6369" max="6369" width="4.375" style="173" customWidth="1"/>
    <col min="6370" max="6370" width="8.75" style="173" customWidth="1"/>
    <col min="6371" max="6371" width="14.375" style="173" customWidth="1"/>
    <col min="6372" max="6372" width="3.125" style="173" customWidth="1"/>
    <col min="6373" max="6373" width="14.375" style="173" customWidth="1"/>
    <col min="6374" max="6374" width="10.5" style="173" customWidth="1"/>
    <col min="6375" max="6375" width="5.125" style="173" customWidth="1"/>
    <col min="6376" max="6376" width="5.25" style="173" customWidth="1"/>
    <col min="6377" max="6377" width="10.5" style="173" customWidth="1"/>
    <col min="6378" max="6378" width="2.5" style="173" customWidth="1"/>
    <col min="6379" max="6613" width="9" style="173"/>
    <col min="6614" max="6614" width="2.5" style="173" customWidth="1"/>
    <col min="6615" max="6615" width="4.375" style="173" customWidth="1"/>
    <col min="6616" max="6616" width="8.75" style="173" customWidth="1"/>
    <col min="6617" max="6617" width="14.375" style="173" customWidth="1"/>
    <col min="6618" max="6618" width="3.125" style="173" customWidth="1"/>
    <col min="6619" max="6619" width="14.375" style="173" customWidth="1"/>
    <col min="6620" max="6620" width="10.5" style="173" customWidth="1"/>
    <col min="6621" max="6622" width="5.125" style="173" customWidth="1"/>
    <col min="6623" max="6623" width="10.5" style="173" customWidth="1"/>
    <col min="6624" max="6624" width="4.875" style="173" customWidth="1"/>
    <col min="6625" max="6625" width="4.375" style="173" customWidth="1"/>
    <col min="6626" max="6626" width="8.75" style="173" customWidth="1"/>
    <col min="6627" max="6627" width="14.375" style="173" customWidth="1"/>
    <col min="6628" max="6628" width="3.125" style="173" customWidth="1"/>
    <col min="6629" max="6629" width="14.375" style="173" customWidth="1"/>
    <col min="6630" max="6630" width="10.5" style="173" customWidth="1"/>
    <col min="6631" max="6631" width="5.125" style="173" customWidth="1"/>
    <col min="6632" max="6632" width="5.25" style="173" customWidth="1"/>
    <col min="6633" max="6633" width="10.5" style="173" customWidth="1"/>
    <col min="6634" max="6634" width="2.5" style="173" customWidth="1"/>
    <col min="6635" max="6869" width="9" style="173"/>
    <col min="6870" max="6870" width="2.5" style="173" customWidth="1"/>
    <col min="6871" max="6871" width="4.375" style="173" customWidth="1"/>
    <col min="6872" max="6872" width="8.75" style="173" customWidth="1"/>
    <col min="6873" max="6873" width="14.375" style="173" customWidth="1"/>
    <col min="6874" max="6874" width="3.125" style="173" customWidth="1"/>
    <col min="6875" max="6875" width="14.375" style="173" customWidth="1"/>
    <col min="6876" max="6876" width="10.5" style="173" customWidth="1"/>
    <col min="6877" max="6878" width="5.125" style="173" customWidth="1"/>
    <col min="6879" max="6879" width="10.5" style="173" customWidth="1"/>
    <col min="6880" max="6880" width="4.875" style="173" customWidth="1"/>
    <col min="6881" max="6881" width="4.375" style="173" customWidth="1"/>
    <col min="6882" max="6882" width="8.75" style="173" customWidth="1"/>
    <col min="6883" max="6883" width="14.375" style="173" customWidth="1"/>
    <col min="6884" max="6884" width="3.125" style="173" customWidth="1"/>
    <col min="6885" max="6885" width="14.375" style="173" customWidth="1"/>
    <col min="6886" max="6886" width="10.5" style="173" customWidth="1"/>
    <col min="6887" max="6887" width="5.125" style="173" customWidth="1"/>
    <col min="6888" max="6888" width="5.25" style="173" customWidth="1"/>
    <col min="6889" max="6889" width="10.5" style="173" customWidth="1"/>
    <col min="6890" max="6890" width="2.5" style="173" customWidth="1"/>
    <col min="6891" max="7125" width="9" style="173"/>
    <col min="7126" max="7126" width="2.5" style="173" customWidth="1"/>
    <col min="7127" max="7127" width="4.375" style="173" customWidth="1"/>
    <col min="7128" max="7128" width="8.75" style="173" customWidth="1"/>
    <col min="7129" max="7129" width="14.375" style="173" customWidth="1"/>
    <col min="7130" max="7130" width="3.125" style="173" customWidth="1"/>
    <col min="7131" max="7131" width="14.375" style="173" customWidth="1"/>
    <col min="7132" max="7132" width="10.5" style="173" customWidth="1"/>
    <col min="7133" max="7134" width="5.125" style="173" customWidth="1"/>
    <col min="7135" max="7135" width="10.5" style="173" customWidth="1"/>
    <col min="7136" max="7136" width="4.875" style="173" customWidth="1"/>
    <col min="7137" max="7137" width="4.375" style="173" customWidth="1"/>
    <col min="7138" max="7138" width="8.75" style="173" customWidth="1"/>
    <col min="7139" max="7139" width="14.375" style="173" customWidth="1"/>
    <col min="7140" max="7140" width="3.125" style="173" customWidth="1"/>
    <col min="7141" max="7141" width="14.375" style="173" customWidth="1"/>
    <col min="7142" max="7142" width="10.5" style="173" customWidth="1"/>
    <col min="7143" max="7143" width="5.125" style="173" customWidth="1"/>
    <col min="7144" max="7144" width="5.25" style="173" customWidth="1"/>
    <col min="7145" max="7145" width="10.5" style="173" customWidth="1"/>
    <col min="7146" max="7146" width="2.5" style="173" customWidth="1"/>
    <col min="7147" max="7381" width="9" style="173"/>
    <col min="7382" max="7382" width="2.5" style="173" customWidth="1"/>
    <col min="7383" max="7383" width="4.375" style="173" customWidth="1"/>
    <col min="7384" max="7384" width="8.75" style="173" customWidth="1"/>
    <col min="7385" max="7385" width="14.375" style="173" customWidth="1"/>
    <col min="7386" max="7386" width="3.125" style="173" customWidth="1"/>
    <col min="7387" max="7387" width="14.375" style="173" customWidth="1"/>
    <col min="7388" max="7388" width="10.5" style="173" customWidth="1"/>
    <col min="7389" max="7390" width="5.125" style="173" customWidth="1"/>
    <col min="7391" max="7391" width="10.5" style="173" customWidth="1"/>
    <col min="7392" max="7392" width="4.875" style="173" customWidth="1"/>
    <col min="7393" max="7393" width="4.375" style="173" customWidth="1"/>
    <col min="7394" max="7394" width="8.75" style="173" customWidth="1"/>
    <col min="7395" max="7395" width="14.375" style="173" customWidth="1"/>
    <col min="7396" max="7396" width="3.125" style="173" customWidth="1"/>
    <col min="7397" max="7397" width="14.375" style="173" customWidth="1"/>
    <col min="7398" max="7398" width="10.5" style="173" customWidth="1"/>
    <col min="7399" max="7399" width="5.125" style="173" customWidth="1"/>
    <col min="7400" max="7400" width="5.25" style="173" customWidth="1"/>
    <col min="7401" max="7401" width="10.5" style="173" customWidth="1"/>
    <col min="7402" max="7402" width="2.5" style="173" customWidth="1"/>
    <col min="7403" max="7637" width="9" style="173"/>
    <col min="7638" max="7638" width="2.5" style="173" customWidth="1"/>
    <col min="7639" max="7639" width="4.375" style="173" customWidth="1"/>
    <col min="7640" max="7640" width="8.75" style="173" customWidth="1"/>
    <col min="7641" max="7641" width="14.375" style="173" customWidth="1"/>
    <col min="7642" max="7642" width="3.125" style="173" customWidth="1"/>
    <col min="7643" max="7643" width="14.375" style="173" customWidth="1"/>
    <col min="7644" max="7644" width="10.5" style="173" customWidth="1"/>
    <col min="7645" max="7646" width="5.125" style="173" customWidth="1"/>
    <col min="7647" max="7647" width="10.5" style="173" customWidth="1"/>
    <col min="7648" max="7648" width="4.875" style="173" customWidth="1"/>
    <col min="7649" max="7649" width="4.375" style="173" customWidth="1"/>
    <col min="7650" max="7650" width="8.75" style="173" customWidth="1"/>
    <col min="7651" max="7651" width="14.375" style="173" customWidth="1"/>
    <col min="7652" max="7652" width="3.125" style="173" customWidth="1"/>
    <col min="7653" max="7653" width="14.375" style="173" customWidth="1"/>
    <col min="7654" max="7654" width="10.5" style="173" customWidth="1"/>
    <col min="7655" max="7655" width="5.125" style="173" customWidth="1"/>
    <col min="7656" max="7656" width="5.25" style="173" customWidth="1"/>
    <col min="7657" max="7657" width="10.5" style="173" customWidth="1"/>
    <col min="7658" max="7658" width="2.5" style="173" customWidth="1"/>
    <col min="7659" max="7893" width="9" style="173"/>
    <col min="7894" max="7894" width="2.5" style="173" customWidth="1"/>
    <col min="7895" max="7895" width="4.375" style="173" customWidth="1"/>
    <col min="7896" max="7896" width="8.75" style="173" customWidth="1"/>
    <col min="7897" max="7897" width="14.375" style="173" customWidth="1"/>
    <col min="7898" max="7898" width="3.125" style="173" customWidth="1"/>
    <col min="7899" max="7899" width="14.375" style="173" customWidth="1"/>
    <col min="7900" max="7900" width="10.5" style="173" customWidth="1"/>
    <col min="7901" max="7902" width="5.125" style="173" customWidth="1"/>
    <col min="7903" max="7903" width="10.5" style="173" customWidth="1"/>
    <col min="7904" max="7904" width="4.875" style="173" customWidth="1"/>
    <col min="7905" max="7905" width="4.375" style="173" customWidth="1"/>
    <col min="7906" max="7906" width="8.75" style="173" customWidth="1"/>
    <col min="7907" max="7907" width="14.375" style="173" customWidth="1"/>
    <col min="7908" max="7908" width="3.125" style="173" customWidth="1"/>
    <col min="7909" max="7909" width="14.375" style="173" customWidth="1"/>
    <col min="7910" max="7910" width="10.5" style="173" customWidth="1"/>
    <col min="7911" max="7911" width="5.125" style="173" customWidth="1"/>
    <col min="7912" max="7912" width="5.25" style="173" customWidth="1"/>
    <col min="7913" max="7913" width="10.5" style="173" customWidth="1"/>
    <col min="7914" max="7914" width="2.5" style="173" customWidth="1"/>
    <col min="7915" max="8149" width="9" style="173"/>
    <col min="8150" max="8150" width="2.5" style="173" customWidth="1"/>
    <col min="8151" max="8151" width="4.375" style="173" customWidth="1"/>
    <col min="8152" max="8152" width="8.75" style="173" customWidth="1"/>
    <col min="8153" max="8153" width="14.375" style="173" customWidth="1"/>
    <col min="8154" max="8154" width="3.125" style="173" customWidth="1"/>
    <col min="8155" max="8155" width="14.375" style="173" customWidth="1"/>
    <col min="8156" max="8156" width="10.5" style="173" customWidth="1"/>
    <col min="8157" max="8158" width="5.125" style="173" customWidth="1"/>
    <col min="8159" max="8159" width="10.5" style="173" customWidth="1"/>
    <col min="8160" max="8160" width="4.875" style="173" customWidth="1"/>
    <col min="8161" max="8161" width="4.375" style="173" customWidth="1"/>
    <col min="8162" max="8162" width="8.75" style="173" customWidth="1"/>
    <col min="8163" max="8163" width="14.375" style="173" customWidth="1"/>
    <col min="8164" max="8164" width="3.125" style="173" customWidth="1"/>
    <col min="8165" max="8165" width="14.375" style="173" customWidth="1"/>
    <col min="8166" max="8166" width="10.5" style="173" customWidth="1"/>
    <col min="8167" max="8167" width="5.125" style="173" customWidth="1"/>
    <col min="8168" max="8168" width="5.25" style="173" customWidth="1"/>
    <col min="8169" max="8169" width="10.5" style="173" customWidth="1"/>
    <col min="8170" max="8170" width="2.5" style="173" customWidth="1"/>
    <col min="8171" max="8405" width="9" style="173"/>
    <col min="8406" max="8406" width="2.5" style="173" customWidth="1"/>
    <col min="8407" max="8407" width="4.375" style="173" customWidth="1"/>
    <col min="8408" max="8408" width="8.75" style="173" customWidth="1"/>
    <col min="8409" max="8409" width="14.375" style="173" customWidth="1"/>
    <col min="8410" max="8410" width="3.125" style="173" customWidth="1"/>
    <col min="8411" max="8411" width="14.375" style="173" customWidth="1"/>
    <col min="8412" max="8412" width="10.5" style="173" customWidth="1"/>
    <col min="8413" max="8414" width="5.125" style="173" customWidth="1"/>
    <col min="8415" max="8415" width="10.5" style="173" customWidth="1"/>
    <col min="8416" max="8416" width="4.875" style="173" customWidth="1"/>
    <col min="8417" max="8417" width="4.375" style="173" customWidth="1"/>
    <col min="8418" max="8418" width="8.75" style="173" customWidth="1"/>
    <col min="8419" max="8419" width="14.375" style="173" customWidth="1"/>
    <col min="8420" max="8420" width="3.125" style="173" customWidth="1"/>
    <col min="8421" max="8421" width="14.375" style="173" customWidth="1"/>
    <col min="8422" max="8422" width="10.5" style="173" customWidth="1"/>
    <col min="8423" max="8423" width="5.125" style="173" customWidth="1"/>
    <col min="8424" max="8424" width="5.25" style="173" customWidth="1"/>
    <col min="8425" max="8425" width="10.5" style="173" customWidth="1"/>
    <col min="8426" max="8426" width="2.5" style="173" customWidth="1"/>
    <col min="8427" max="8661" width="9" style="173"/>
    <col min="8662" max="8662" width="2.5" style="173" customWidth="1"/>
    <col min="8663" max="8663" width="4.375" style="173" customWidth="1"/>
    <col min="8664" max="8664" width="8.75" style="173" customWidth="1"/>
    <col min="8665" max="8665" width="14.375" style="173" customWidth="1"/>
    <col min="8666" max="8666" width="3.125" style="173" customWidth="1"/>
    <col min="8667" max="8667" width="14.375" style="173" customWidth="1"/>
    <col min="8668" max="8668" width="10.5" style="173" customWidth="1"/>
    <col min="8669" max="8670" width="5.125" style="173" customWidth="1"/>
    <col min="8671" max="8671" width="10.5" style="173" customWidth="1"/>
    <col min="8672" max="8672" width="4.875" style="173" customWidth="1"/>
    <col min="8673" max="8673" width="4.375" style="173" customWidth="1"/>
    <col min="8674" max="8674" width="8.75" style="173" customWidth="1"/>
    <col min="8675" max="8675" width="14.375" style="173" customWidth="1"/>
    <col min="8676" max="8676" width="3.125" style="173" customWidth="1"/>
    <col min="8677" max="8677" width="14.375" style="173" customWidth="1"/>
    <col min="8678" max="8678" width="10.5" style="173" customWidth="1"/>
    <col min="8679" max="8679" width="5.125" style="173" customWidth="1"/>
    <col min="8680" max="8680" width="5.25" style="173" customWidth="1"/>
    <col min="8681" max="8681" width="10.5" style="173" customWidth="1"/>
    <col min="8682" max="8682" width="2.5" style="173" customWidth="1"/>
    <col min="8683" max="8917" width="9" style="173"/>
    <col min="8918" max="8918" width="2.5" style="173" customWidth="1"/>
    <col min="8919" max="8919" width="4.375" style="173" customWidth="1"/>
    <col min="8920" max="8920" width="8.75" style="173" customWidth="1"/>
    <col min="8921" max="8921" width="14.375" style="173" customWidth="1"/>
    <col min="8922" max="8922" width="3.125" style="173" customWidth="1"/>
    <col min="8923" max="8923" width="14.375" style="173" customWidth="1"/>
    <col min="8924" max="8924" width="10.5" style="173" customWidth="1"/>
    <col min="8925" max="8926" width="5.125" style="173" customWidth="1"/>
    <col min="8927" max="8927" width="10.5" style="173" customWidth="1"/>
    <col min="8928" max="8928" width="4.875" style="173" customWidth="1"/>
    <col min="8929" max="8929" width="4.375" style="173" customWidth="1"/>
    <col min="8930" max="8930" width="8.75" style="173" customWidth="1"/>
    <col min="8931" max="8931" width="14.375" style="173" customWidth="1"/>
    <col min="8932" max="8932" width="3.125" style="173" customWidth="1"/>
    <col min="8933" max="8933" width="14.375" style="173" customWidth="1"/>
    <col min="8934" max="8934" width="10.5" style="173" customWidth="1"/>
    <col min="8935" max="8935" width="5.125" style="173" customWidth="1"/>
    <col min="8936" max="8936" width="5.25" style="173" customWidth="1"/>
    <col min="8937" max="8937" width="10.5" style="173" customWidth="1"/>
    <col min="8938" max="8938" width="2.5" style="173" customWidth="1"/>
    <col min="8939" max="9173" width="9" style="173"/>
    <col min="9174" max="9174" width="2.5" style="173" customWidth="1"/>
    <col min="9175" max="9175" width="4.375" style="173" customWidth="1"/>
    <col min="9176" max="9176" width="8.75" style="173" customWidth="1"/>
    <col min="9177" max="9177" width="14.375" style="173" customWidth="1"/>
    <col min="9178" max="9178" width="3.125" style="173" customWidth="1"/>
    <col min="9179" max="9179" width="14.375" style="173" customWidth="1"/>
    <col min="9180" max="9180" width="10.5" style="173" customWidth="1"/>
    <col min="9181" max="9182" width="5.125" style="173" customWidth="1"/>
    <col min="9183" max="9183" width="10.5" style="173" customWidth="1"/>
    <col min="9184" max="9184" width="4.875" style="173" customWidth="1"/>
    <col min="9185" max="9185" width="4.375" style="173" customWidth="1"/>
    <col min="9186" max="9186" width="8.75" style="173" customWidth="1"/>
    <col min="9187" max="9187" width="14.375" style="173" customWidth="1"/>
    <col min="9188" max="9188" width="3.125" style="173" customWidth="1"/>
    <col min="9189" max="9189" width="14.375" style="173" customWidth="1"/>
    <col min="9190" max="9190" width="10.5" style="173" customWidth="1"/>
    <col min="9191" max="9191" width="5.125" style="173" customWidth="1"/>
    <col min="9192" max="9192" width="5.25" style="173" customWidth="1"/>
    <col min="9193" max="9193" width="10.5" style="173" customWidth="1"/>
    <col min="9194" max="9194" width="2.5" style="173" customWidth="1"/>
    <col min="9195" max="9429" width="9" style="173"/>
    <col min="9430" max="9430" width="2.5" style="173" customWidth="1"/>
    <col min="9431" max="9431" width="4.375" style="173" customWidth="1"/>
    <col min="9432" max="9432" width="8.75" style="173" customWidth="1"/>
    <col min="9433" max="9433" width="14.375" style="173" customWidth="1"/>
    <col min="9434" max="9434" width="3.125" style="173" customWidth="1"/>
    <col min="9435" max="9435" width="14.375" style="173" customWidth="1"/>
    <col min="9436" max="9436" width="10.5" style="173" customWidth="1"/>
    <col min="9437" max="9438" width="5.125" style="173" customWidth="1"/>
    <col min="9439" max="9439" width="10.5" style="173" customWidth="1"/>
    <col min="9440" max="9440" width="4.875" style="173" customWidth="1"/>
    <col min="9441" max="9441" width="4.375" style="173" customWidth="1"/>
    <col min="9442" max="9442" width="8.75" style="173" customWidth="1"/>
    <col min="9443" max="9443" width="14.375" style="173" customWidth="1"/>
    <col min="9444" max="9444" width="3.125" style="173" customWidth="1"/>
    <col min="9445" max="9445" width="14.375" style="173" customWidth="1"/>
    <col min="9446" max="9446" width="10.5" style="173" customWidth="1"/>
    <col min="9447" max="9447" width="5.125" style="173" customWidth="1"/>
    <col min="9448" max="9448" width="5.25" style="173" customWidth="1"/>
    <col min="9449" max="9449" width="10.5" style="173" customWidth="1"/>
    <col min="9450" max="9450" width="2.5" style="173" customWidth="1"/>
    <col min="9451" max="9685" width="9" style="173"/>
    <col min="9686" max="9686" width="2.5" style="173" customWidth="1"/>
    <col min="9687" max="9687" width="4.375" style="173" customWidth="1"/>
    <col min="9688" max="9688" width="8.75" style="173" customWidth="1"/>
    <col min="9689" max="9689" width="14.375" style="173" customWidth="1"/>
    <col min="9690" max="9690" width="3.125" style="173" customWidth="1"/>
    <col min="9691" max="9691" width="14.375" style="173" customWidth="1"/>
    <col min="9692" max="9692" width="10.5" style="173" customWidth="1"/>
    <col min="9693" max="9694" width="5.125" style="173" customWidth="1"/>
    <col min="9695" max="9695" width="10.5" style="173" customWidth="1"/>
    <col min="9696" max="9696" width="4.875" style="173" customWidth="1"/>
    <col min="9697" max="9697" width="4.375" style="173" customWidth="1"/>
    <col min="9698" max="9698" width="8.75" style="173" customWidth="1"/>
    <col min="9699" max="9699" width="14.375" style="173" customWidth="1"/>
    <col min="9700" max="9700" width="3.125" style="173" customWidth="1"/>
    <col min="9701" max="9701" width="14.375" style="173" customWidth="1"/>
    <col min="9702" max="9702" width="10.5" style="173" customWidth="1"/>
    <col min="9703" max="9703" width="5.125" style="173" customWidth="1"/>
    <col min="9704" max="9704" width="5.25" style="173" customWidth="1"/>
    <col min="9705" max="9705" width="10.5" style="173" customWidth="1"/>
    <col min="9706" max="9706" width="2.5" style="173" customWidth="1"/>
    <col min="9707" max="9941" width="9" style="173"/>
    <col min="9942" max="9942" width="2.5" style="173" customWidth="1"/>
    <col min="9943" max="9943" width="4.375" style="173" customWidth="1"/>
    <col min="9944" max="9944" width="8.75" style="173" customWidth="1"/>
    <col min="9945" max="9945" width="14.375" style="173" customWidth="1"/>
    <col min="9946" max="9946" width="3.125" style="173" customWidth="1"/>
    <col min="9947" max="9947" width="14.375" style="173" customWidth="1"/>
    <col min="9948" max="9948" width="10.5" style="173" customWidth="1"/>
    <col min="9949" max="9950" width="5.125" style="173" customWidth="1"/>
    <col min="9951" max="9951" width="10.5" style="173" customWidth="1"/>
    <col min="9952" max="9952" width="4.875" style="173" customWidth="1"/>
    <col min="9953" max="9953" width="4.375" style="173" customWidth="1"/>
    <col min="9954" max="9954" width="8.75" style="173" customWidth="1"/>
    <col min="9955" max="9955" width="14.375" style="173" customWidth="1"/>
    <col min="9956" max="9956" width="3.125" style="173" customWidth="1"/>
    <col min="9957" max="9957" width="14.375" style="173" customWidth="1"/>
    <col min="9958" max="9958" width="10.5" style="173" customWidth="1"/>
    <col min="9959" max="9959" width="5.125" style="173" customWidth="1"/>
    <col min="9960" max="9960" width="5.25" style="173" customWidth="1"/>
    <col min="9961" max="9961" width="10.5" style="173" customWidth="1"/>
    <col min="9962" max="9962" width="2.5" style="173" customWidth="1"/>
    <col min="9963" max="10197" width="9" style="173"/>
    <col min="10198" max="10198" width="2.5" style="173" customWidth="1"/>
    <col min="10199" max="10199" width="4.375" style="173" customWidth="1"/>
    <col min="10200" max="10200" width="8.75" style="173" customWidth="1"/>
    <col min="10201" max="10201" width="14.375" style="173" customWidth="1"/>
    <col min="10202" max="10202" width="3.125" style="173" customWidth="1"/>
    <col min="10203" max="10203" width="14.375" style="173" customWidth="1"/>
    <col min="10204" max="10204" width="10.5" style="173" customWidth="1"/>
    <col min="10205" max="10206" width="5.125" style="173" customWidth="1"/>
    <col min="10207" max="10207" width="10.5" style="173" customWidth="1"/>
    <col min="10208" max="10208" width="4.875" style="173" customWidth="1"/>
    <col min="10209" max="10209" width="4.375" style="173" customWidth="1"/>
    <col min="10210" max="10210" width="8.75" style="173" customWidth="1"/>
    <col min="10211" max="10211" width="14.375" style="173" customWidth="1"/>
    <col min="10212" max="10212" width="3.125" style="173" customWidth="1"/>
    <col min="10213" max="10213" width="14.375" style="173" customWidth="1"/>
    <col min="10214" max="10214" width="10.5" style="173" customWidth="1"/>
    <col min="10215" max="10215" width="5.125" style="173" customWidth="1"/>
    <col min="10216" max="10216" width="5.25" style="173" customWidth="1"/>
    <col min="10217" max="10217" width="10.5" style="173" customWidth="1"/>
    <col min="10218" max="10218" width="2.5" style="173" customWidth="1"/>
    <col min="10219" max="10453" width="9" style="173"/>
    <col min="10454" max="10454" width="2.5" style="173" customWidth="1"/>
    <col min="10455" max="10455" width="4.375" style="173" customWidth="1"/>
    <col min="10456" max="10456" width="8.75" style="173" customWidth="1"/>
    <col min="10457" max="10457" width="14.375" style="173" customWidth="1"/>
    <col min="10458" max="10458" width="3.125" style="173" customWidth="1"/>
    <col min="10459" max="10459" width="14.375" style="173" customWidth="1"/>
    <col min="10460" max="10460" width="10.5" style="173" customWidth="1"/>
    <col min="10461" max="10462" width="5.125" style="173" customWidth="1"/>
    <col min="10463" max="10463" width="10.5" style="173" customWidth="1"/>
    <col min="10464" max="10464" width="4.875" style="173" customWidth="1"/>
    <col min="10465" max="10465" width="4.375" style="173" customWidth="1"/>
    <col min="10466" max="10466" width="8.75" style="173" customWidth="1"/>
    <col min="10467" max="10467" width="14.375" style="173" customWidth="1"/>
    <col min="10468" max="10468" width="3.125" style="173" customWidth="1"/>
    <col min="10469" max="10469" width="14.375" style="173" customWidth="1"/>
    <col min="10470" max="10470" width="10.5" style="173" customWidth="1"/>
    <col min="10471" max="10471" width="5.125" style="173" customWidth="1"/>
    <col min="10472" max="10472" width="5.25" style="173" customWidth="1"/>
    <col min="10473" max="10473" width="10.5" style="173" customWidth="1"/>
    <col min="10474" max="10474" width="2.5" style="173" customWidth="1"/>
    <col min="10475" max="10709" width="9" style="173"/>
    <col min="10710" max="10710" width="2.5" style="173" customWidth="1"/>
    <col min="10711" max="10711" width="4.375" style="173" customWidth="1"/>
    <col min="10712" max="10712" width="8.75" style="173" customWidth="1"/>
    <col min="10713" max="10713" width="14.375" style="173" customWidth="1"/>
    <col min="10714" max="10714" width="3.125" style="173" customWidth="1"/>
    <col min="10715" max="10715" width="14.375" style="173" customWidth="1"/>
    <col min="10716" max="10716" width="10.5" style="173" customWidth="1"/>
    <col min="10717" max="10718" width="5.125" style="173" customWidth="1"/>
    <col min="10719" max="10719" width="10.5" style="173" customWidth="1"/>
    <col min="10720" max="10720" width="4.875" style="173" customWidth="1"/>
    <col min="10721" max="10721" width="4.375" style="173" customWidth="1"/>
    <col min="10722" max="10722" width="8.75" style="173" customWidth="1"/>
    <col min="10723" max="10723" width="14.375" style="173" customWidth="1"/>
    <col min="10724" max="10724" width="3.125" style="173" customWidth="1"/>
    <col min="10725" max="10725" width="14.375" style="173" customWidth="1"/>
    <col min="10726" max="10726" width="10.5" style="173" customWidth="1"/>
    <col min="10727" max="10727" width="5.125" style="173" customWidth="1"/>
    <col min="10728" max="10728" width="5.25" style="173" customWidth="1"/>
    <col min="10729" max="10729" width="10.5" style="173" customWidth="1"/>
    <col min="10730" max="10730" width="2.5" style="173" customWidth="1"/>
    <col min="10731" max="10965" width="9" style="173"/>
    <col min="10966" max="10966" width="2.5" style="173" customWidth="1"/>
    <col min="10967" max="10967" width="4.375" style="173" customWidth="1"/>
    <col min="10968" max="10968" width="8.75" style="173" customWidth="1"/>
    <col min="10969" max="10969" width="14.375" style="173" customWidth="1"/>
    <col min="10970" max="10970" width="3.125" style="173" customWidth="1"/>
    <col min="10971" max="10971" width="14.375" style="173" customWidth="1"/>
    <col min="10972" max="10972" width="10.5" style="173" customWidth="1"/>
    <col min="10973" max="10974" width="5.125" style="173" customWidth="1"/>
    <col min="10975" max="10975" width="10.5" style="173" customWidth="1"/>
    <col min="10976" max="10976" width="4.875" style="173" customWidth="1"/>
    <col min="10977" max="10977" width="4.375" style="173" customWidth="1"/>
    <col min="10978" max="10978" width="8.75" style="173" customWidth="1"/>
    <col min="10979" max="10979" width="14.375" style="173" customWidth="1"/>
    <col min="10980" max="10980" width="3.125" style="173" customWidth="1"/>
    <col min="10981" max="10981" width="14.375" style="173" customWidth="1"/>
    <col min="10982" max="10982" width="10.5" style="173" customWidth="1"/>
    <col min="10983" max="10983" width="5.125" style="173" customWidth="1"/>
    <col min="10984" max="10984" width="5.25" style="173" customWidth="1"/>
    <col min="10985" max="10985" width="10.5" style="173" customWidth="1"/>
    <col min="10986" max="10986" width="2.5" style="173" customWidth="1"/>
    <col min="10987" max="11221" width="9" style="173"/>
    <col min="11222" max="11222" width="2.5" style="173" customWidth="1"/>
    <col min="11223" max="11223" width="4.375" style="173" customWidth="1"/>
    <col min="11224" max="11224" width="8.75" style="173" customWidth="1"/>
    <col min="11225" max="11225" width="14.375" style="173" customWidth="1"/>
    <col min="11226" max="11226" width="3.125" style="173" customWidth="1"/>
    <col min="11227" max="11227" width="14.375" style="173" customWidth="1"/>
    <col min="11228" max="11228" width="10.5" style="173" customWidth="1"/>
    <col min="11229" max="11230" width="5.125" style="173" customWidth="1"/>
    <col min="11231" max="11231" width="10.5" style="173" customWidth="1"/>
    <col min="11232" max="11232" width="4.875" style="173" customWidth="1"/>
    <col min="11233" max="11233" width="4.375" style="173" customWidth="1"/>
    <col min="11234" max="11234" width="8.75" style="173" customWidth="1"/>
    <col min="11235" max="11235" width="14.375" style="173" customWidth="1"/>
    <col min="11236" max="11236" width="3.125" style="173" customWidth="1"/>
    <col min="11237" max="11237" width="14.375" style="173" customWidth="1"/>
    <col min="11238" max="11238" width="10.5" style="173" customWidth="1"/>
    <col min="11239" max="11239" width="5.125" style="173" customWidth="1"/>
    <col min="11240" max="11240" width="5.25" style="173" customWidth="1"/>
    <col min="11241" max="11241" width="10.5" style="173" customWidth="1"/>
    <col min="11242" max="11242" width="2.5" style="173" customWidth="1"/>
    <col min="11243" max="11477" width="9" style="173"/>
    <col min="11478" max="11478" width="2.5" style="173" customWidth="1"/>
    <col min="11479" max="11479" width="4.375" style="173" customWidth="1"/>
    <col min="11480" max="11480" width="8.75" style="173" customWidth="1"/>
    <col min="11481" max="11481" width="14.375" style="173" customWidth="1"/>
    <col min="11482" max="11482" width="3.125" style="173" customWidth="1"/>
    <col min="11483" max="11483" width="14.375" style="173" customWidth="1"/>
    <col min="11484" max="11484" width="10.5" style="173" customWidth="1"/>
    <col min="11485" max="11486" width="5.125" style="173" customWidth="1"/>
    <col min="11487" max="11487" width="10.5" style="173" customWidth="1"/>
    <col min="11488" max="11488" width="4.875" style="173" customWidth="1"/>
    <col min="11489" max="11489" width="4.375" style="173" customWidth="1"/>
    <col min="11490" max="11490" width="8.75" style="173" customWidth="1"/>
    <col min="11491" max="11491" width="14.375" style="173" customWidth="1"/>
    <col min="11492" max="11492" width="3.125" style="173" customWidth="1"/>
    <col min="11493" max="11493" width="14.375" style="173" customWidth="1"/>
    <col min="11494" max="11494" width="10.5" style="173" customWidth="1"/>
    <col min="11495" max="11495" width="5.125" style="173" customWidth="1"/>
    <col min="11496" max="11496" width="5.25" style="173" customWidth="1"/>
    <col min="11497" max="11497" width="10.5" style="173" customWidth="1"/>
    <col min="11498" max="11498" width="2.5" style="173" customWidth="1"/>
    <col min="11499" max="11733" width="9" style="173"/>
    <col min="11734" max="11734" width="2.5" style="173" customWidth="1"/>
    <col min="11735" max="11735" width="4.375" style="173" customWidth="1"/>
    <col min="11736" max="11736" width="8.75" style="173" customWidth="1"/>
    <col min="11737" max="11737" width="14.375" style="173" customWidth="1"/>
    <col min="11738" max="11738" width="3.125" style="173" customWidth="1"/>
    <col min="11739" max="11739" width="14.375" style="173" customWidth="1"/>
    <col min="11740" max="11740" width="10.5" style="173" customWidth="1"/>
    <col min="11741" max="11742" width="5.125" style="173" customWidth="1"/>
    <col min="11743" max="11743" width="10.5" style="173" customWidth="1"/>
    <col min="11744" max="11744" width="4.875" style="173" customWidth="1"/>
    <col min="11745" max="11745" width="4.375" style="173" customWidth="1"/>
    <col min="11746" max="11746" width="8.75" style="173" customWidth="1"/>
    <col min="11747" max="11747" width="14.375" style="173" customWidth="1"/>
    <col min="11748" max="11748" width="3.125" style="173" customWidth="1"/>
    <col min="11749" max="11749" width="14.375" style="173" customWidth="1"/>
    <col min="11750" max="11750" width="10.5" style="173" customWidth="1"/>
    <col min="11751" max="11751" width="5.125" style="173" customWidth="1"/>
    <col min="11752" max="11752" width="5.25" style="173" customWidth="1"/>
    <col min="11753" max="11753" width="10.5" style="173" customWidth="1"/>
    <col min="11754" max="11754" width="2.5" style="173" customWidth="1"/>
    <col min="11755" max="11989" width="9" style="173"/>
    <col min="11990" max="11990" width="2.5" style="173" customWidth="1"/>
    <col min="11991" max="11991" width="4.375" style="173" customWidth="1"/>
    <col min="11992" max="11992" width="8.75" style="173" customWidth="1"/>
    <col min="11993" max="11993" width="14.375" style="173" customWidth="1"/>
    <col min="11994" max="11994" width="3.125" style="173" customWidth="1"/>
    <col min="11995" max="11995" width="14.375" style="173" customWidth="1"/>
    <col min="11996" max="11996" width="10.5" style="173" customWidth="1"/>
    <col min="11997" max="11998" width="5.125" style="173" customWidth="1"/>
    <col min="11999" max="11999" width="10.5" style="173" customWidth="1"/>
    <col min="12000" max="12000" width="4.875" style="173" customWidth="1"/>
    <col min="12001" max="12001" width="4.375" style="173" customWidth="1"/>
    <col min="12002" max="12002" width="8.75" style="173" customWidth="1"/>
    <col min="12003" max="12003" width="14.375" style="173" customWidth="1"/>
    <col min="12004" max="12004" width="3.125" style="173" customWidth="1"/>
    <col min="12005" max="12005" width="14.375" style="173" customWidth="1"/>
    <col min="12006" max="12006" width="10.5" style="173" customWidth="1"/>
    <col min="12007" max="12007" width="5.125" style="173" customWidth="1"/>
    <col min="12008" max="12008" width="5.25" style="173" customWidth="1"/>
    <col min="12009" max="12009" width="10.5" style="173" customWidth="1"/>
    <col min="12010" max="12010" width="2.5" style="173" customWidth="1"/>
    <col min="12011" max="12245" width="9" style="173"/>
    <col min="12246" max="12246" width="2.5" style="173" customWidth="1"/>
    <col min="12247" max="12247" width="4.375" style="173" customWidth="1"/>
    <col min="12248" max="12248" width="8.75" style="173" customWidth="1"/>
    <col min="12249" max="12249" width="14.375" style="173" customWidth="1"/>
    <col min="12250" max="12250" width="3.125" style="173" customWidth="1"/>
    <col min="12251" max="12251" width="14.375" style="173" customWidth="1"/>
    <col min="12252" max="12252" width="10.5" style="173" customWidth="1"/>
    <col min="12253" max="12254" width="5.125" style="173" customWidth="1"/>
    <col min="12255" max="12255" width="10.5" style="173" customWidth="1"/>
    <col min="12256" max="12256" width="4.875" style="173" customWidth="1"/>
    <col min="12257" max="12257" width="4.375" style="173" customWidth="1"/>
    <col min="12258" max="12258" width="8.75" style="173" customWidth="1"/>
    <col min="12259" max="12259" width="14.375" style="173" customWidth="1"/>
    <col min="12260" max="12260" width="3.125" style="173" customWidth="1"/>
    <col min="12261" max="12261" width="14.375" style="173" customWidth="1"/>
    <col min="12262" max="12262" width="10.5" style="173" customWidth="1"/>
    <col min="12263" max="12263" width="5.125" style="173" customWidth="1"/>
    <col min="12264" max="12264" width="5.25" style="173" customWidth="1"/>
    <col min="12265" max="12265" width="10.5" style="173" customWidth="1"/>
    <col min="12266" max="12266" width="2.5" style="173" customWidth="1"/>
    <col min="12267" max="12501" width="9" style="173"/>
    <col min="12502" max="12502" width="2.5" style="173" customWidth="1"/>
    <col min="12503" max="12503" width="4.375" style="173" customWidth="1"/>
    <col min="12504" max="12504" width="8.75" style="173" customWidth="1"/>
    <col min="12505" max="12505" width="14.375" style="173" customWidth="1"/>
    <col min="12506" max="12506" width="3.125" style="173" customWidth="1"/>
    <col min="12507" max="12507" width="14.375" style="173" customWidth="1"/>
    <col min="12508" max="12508" width="10.5" style="173" customWidth="1"/>
    <col min="12509" max="12510" width="5.125" style="173" customWidth="1"/>
    <col min="12511" max="12511" width="10.5" style="173" customWidth="1"/>
    <col min="12512" max="12512" width="4.875" style="173" customWidth="1"/>
    <col min="12513" max="12513" width="4.375" style="173" customWidth="1"/>
    <col min="12514" max="12514" width="8.75" style="173" customWidth="1"/>
    <col min="12515" max="12515" width="14.375" style="173" customWidth="1"/>
    <col min="12516" max="12516" width="3.125" style="173" customWidth="1"/>
    <col min="12517" max="12517" width="14.375" style="173" customWidth="1"/>
    <col min="12518" max="12518" width="10.5" style="173" customWidth="1"/>
    <col min="12519" max="12519" width="5.125" style="173" customWidth="1"/>
    <col min="12520" max="12520" width="5.25" style="173" customWidth="1"/>
    <col min="12521" max="12521" width="10.5" style="173" customWidth="1"/>
    <col min="12522" max="12522" width="2.5" style="173" customWidth="1"/>
    <col min="12523" max="12757" width="9" style="173"/>
    <col min="12758" max="12758" width="2.5" style="173" customWidth="1"/>
    <col min="12759" max="12759" width="4.375" style="173" customWidth="1"/>
    <col min="12760" max="12760" width="8.75" style="173" customWidth="1"/>
    <col min="12761" max="12761" width="14.375" style="173" customWidth="1"/>
    <col min="12762" max="12762" width="3.125" style="173" customWidth="1"/>
    <col min="12763" max="12763" width="14.375" style="173" customWidth="1"/>
    <col min="12764" max="12764" width="10.5" style="173" customWidth="1"/>
    <col min="12765" max="12766" width="5.125" style="173" customWidth="1"/>
    <col min="12767" max="12767" width="10.5" style="173" customWidth="1"/>
    <col min="12768" max="12768" width="4.875" style="173" customWidth="1"/>
    <col min="12769" max="12769" width="4.375" style="173" customWidth="1"/>
    <col min="12770" max="12770" width="8.75" style="173" customWidth="1"/>
    <col min="12771" max="12771" width="14.375" style="173" customWidth="1"/>
    <col min="12772" max="12772" width="3.125" style="173" customWidth="1"/>
    <col min="12773" max="12773" width="14.375" style="173" customWidth="1"/>
    <col min="12774" max="12774" width="10.5" style="173" customWidth="1"/>
    <col min="12775" max="12775" width="5.125" style="173" customWidth="1"/>
    <col min="12776" max="12776" width="5.25" style="173" customWidth="1"/>
    <col min="12777" max="12777" width="10.5" style="173" customWidth="1"/>
    <col min="12778" max="12778" width="2.5" style="173" customWidth="1"/>
    <col min="12779" max="13013" width="9" style="173"/>
    <col min="13014" max="13014" width="2.5" style="173" customWidth="1"/>
    <col min="13015" max="13015" width="4.375" style="173" customWidth="1"/>
    <col min="13016" max="13016" width="8.75" style="173" customWidth="1"/>
    <col min="13017" max="13017" width="14.375" style="173" customWidth="1"/>
    <col min="13018" max="13018" width="3.125" style="173" customWidth="1"/>
    <col min="13019" max="13019" width="14.375" style="173" customWidth="1"/>
    <col min="13020" max="13020" width="10.5" style="173" customWidth="1"/>
    <col min="13021" max="13022" width="5.125" style="173" customWidth="1"/>
    <col min="13023" max="13023" width="10.5" style="173" customWidth="1"/>
    <col min="13024" max="13024" width="4.875" style="173" customWidth="1"/>
    <col min="13025" max="13025" width="4.375" style="173" customWidth="1"/>
    <col min="13026" max="13026" width="8.75" style="173" customWidth="1"/>
    <col min="13027" max="13027" width="14.375" style="173" customWidth="1"/>
    <col min="13028" max="13028" width="3.125" style="173" customWidth="1"/>
    <col min="13029" max="13029" width="14.375" style="173" customWidth="1"/>
    <col min="13030" max="13030" width="10.5" style="173" customWidth="1"/>
    <col min="13031" max="13031" width="5.125" style="173" customWidth="1"/>
    <col min="13032" max="13032" width="5.25" style="173" customWidth="1"/>
    <col min="13033" max="13033" width="10.5" style="173" customWidth="1"/>
    <col min="13034" max="13034" width="2.5" style="173" customWidth="1"/>
    <col min="13035" max="13269" width="9" style="173"/>
    <col min="13270" max="13270" width="2.5" style="173" customWidth="1"/>
    <col min="13271" max="13271" width="4.375" style="173" customWidth="1"/>
    <col min="13272" max="13272" width="8.75" style="173" customWidth="1"/>
    <col min="13273" max="13273" width="14.375" style="173" customWidth="1"/>
    <col min="13274" max="13274" width="3.125" style="173" customWidth="1"/>
    <col min="13275" max="13275" width="14.375" style="173" customWidth="1"/>
    <col min="13276" max="13276" width="10.5" style="173" customWidth="1"/>
    <col min="13277" max="13278" width="5.125" style="173" customWidth="1"/>
    <col min="13279" max="13279" width="10.5" style="173" customWidth="1"/>
    <col min="13280" max="13280" width="4.875" style="173" customWidth="1"/>
    <col min="13281" max="13281" width="4.375" style="173" customWidth="1"/>
    <col min="13282" max="13282" width="8.75" style="173" customWidth="1"/>
    <col min="13283" max="13283" width="14.375" style="173" customWidth="1"/>
    <col min="13284" max="13284" width="3.125" style="173" customWidth="1"/>
    <col min="13285" max="13285" width="14.375" style="173" customWidth="1"/>
    <col min="13286" max="13286" width="10.5" style="173" customWidth="1"/>
    <col min="13287" max="13287" width="5.125" style="173" customWidth="1"/>
    <col min="13288" max="13288" width="5.25" style="173" customWidth="1"/>
    <col min="13289" max="13289" width="10.5" style="173" customWidth="1"/>
    <col min="13290" max="13290" width="2.5" style="173" customWidth="1"/>
    <col min="13291" max="13525" width="9" style="173"/>
    <col min="13526" max="13526" width="2.5" style="173" customWidth="1"/>
    <col min="13527" max="13527" width="4.375" style="173" customWidth="1"/>
    <col min="13528" max="13528" width="8.75" style="173" customWidth="1"/>
    <col min="13529" max="13529" width="14.375" style="173" customWidth="1"/>
    <col min="13530" max="13530" width="3.125" style="173" customWidth="1"/>
    <col min="13531" max="13531" width="14.375" style="173" customWidth="1"/>
    <col min="13532" max="13532" width="10.5" style="173" customWidth="1"/>
    <col min="13533" max="13534" width="5.125" style="173" customWidth="1"/>
    <col min="13535" max="13535" width="10.5" style="173" customWidth="1"/>
    <col min="13536" max="13536" width="4.875" style="173" customWidth="1"/>
    <col min="13537" max="13537" width="4.375" style="173" customWidth="1"/>
    <col min="13538" max="13538" width="8.75" style="173" customWidth="1"/>
    <col min="13539" max="13539" width="14.375" style="173" customWidth="1"/>
    <col min="13540" max="13540" width="3.125" style="173" customWidth="1"/>
    <col min="13541" max="13541" width="14.375" style="173" customWidth="1"/>
    <col min="13542" max="13542" width="10.5" style="173" customWidth="1"/>
    <col min="13543" max="13543" width="5.125" style="173" customWidth="1"/>
    <col min="13544" max="13544" width="5.25" style="173" customWidth="1"/>
    <col min="13545" max="13545" width="10.5" style="173" customWidth="1"/>
    <col min="13546" max="13546" width="2.5" style="173" customWidth="1"/>
    <col min="13547" max="13781" width="9" style="173"/>
    <col min="13782" max="13782" width="2.5" style="173" customWidth="1"/>
    <col min="13783" max="13783" width="4.375" style="173" customWidth="1"/>
    <col min="13784" max="13784" width="8.75" style="173" customWidth="1"/>
    <col min="13785" max="13785" width="14.375" style="173" customWidth="1"/>
    <col min="13786" max="13786" width="3.125" style="173" customWidth="1"/>
    <col min="13787" max="13787" width="14.375" style="173" customWidth="1"/>
    <col min="13788" max="13788" width="10.5" style="173" customWidth="1"/>
    <col min="13789" max="13790" width="5.125" style="173" customWidth="1"/>
    <col min="13791" max="13791" width="10.5" style="173" customWidth="1"/>
    <col min="13792" max="13792" width="4.875" style="173" customWidth="1"/>
    <col min="13793" max="13793" width="4.375" style="173" customWidth="1"/>
    <col min="13794" max="13794" width="8.75" style="173" customWidth="1"/>
    <col min="13795" max="13795" width="14.375" style="173" customWidth="1"/>
    <col min="13796" max="13796" width="3.125" style="173" customWidth="1"/>
    <col min="13797" max="13797" width="14.375" style="173" customWidth="1"/>
    <col min="13798" max="13798" width="10.5" style="173" customWidth="1"/>
    <col min="13799" max="13799" width="5.125" style="173" customWidth="1"/>
    <col min="13800" max="13800" width="5.25" style="173" customWidth="1"/>
    <col min="13801" max="13801" width="10.5" style="173" customWidth="1"/>
    <col min="13802" max="13802" width="2.5" style="173" customWidth="1"/>
    <col min="13803" max="14037" width="9" style="173"/>
    <col min="14038" max="14038" width="2.5" style="173" customWidth="1"/>
    <col min="14039" max="14039" width="4.375" style="173" customWidth="1"/>
    <col min="14040" max="14040" width="8.75" style="173" customWidth="1"/>
    <col min="14041" max="14041" width="14.375" style="173" customWidth="1"/>
    <col min="14042" max="14042" width="3.125" style="173" customWidth="1"/>
    <col min="14043" max="14043" width="14.375" style="173" customWidth="1"/>
    <col min="14044" max="14044" width="10.5" style="173" customWidth="1"/>
    <col min="14045" max="14046" width="5.125" style="173" customWidth="1"/>
    <col min="14047" max="14047" width="10.5" style="173" customWidth="1"/>
    <col min="14048" max="14048" width="4.875" style="173" customWidth="1"/>
    <col min="14049" max="14049" width="4.375" style="173" customWidth="1"/>
    <col min="14050" max="14050" width="8.75" style="173" customWidth="1"/>
    <col min="14051" max="14051" width="14.375" style="173" customWidth="1"/>
    <col min="14052" max="14052" width="3.125" style="173" customWidth="1"/>
    <col min="14053" max="14053" width="14.375" style="173" customWidth="1"/>
    <col min="14054" max="14054" width="10.5" style="173" customWidth="1"/>
    <col min="14055" max="14055" width="5.125" style="173" customWidth="1"/>
    <col min="14056" max="14056" width="5.25" style="173" customWidth="1"/>
    <col min="14057" max="14057" width="10.5" style="173" customWidth="1"/>
    <col min="14058" max="14058" width="2.5" style="173" customWidth="1"/>
    <col min="14059" max="14293" width="9" style="173"/>
    <col min="14294" max="14294" width="2.5" style="173" customWidth="1"/>
    <col min="14295" max="14295" width="4.375" style="173" customWidth="1"/>
    <col min="14296" max="14296" width="8.75" style="173" customWidth="1"/>
    <col min="14297" max="14297" width="14.375" style="173" customWidth="1"/>
    <col min="14298" max="14298" width="3.125" style="173" customWidth="1"/>
    <col min="14299" max="14299" width="14.375" style="173" customWidth="1"/>
    <col min="14300" max="14300" width="10.5" style="173" customWidth="1"/>
    <col min="14301" max="14302" width="5.125" style="173" customWidth="1"/>
    <col min="14303" max="14303" width="10.5" style="173" customWidth="1"/>
    <col min="14304" max="14304" width="4.875" style="173" customWidth="1"/>
    <col min="14305" max="14305" width="4.375" style="173" customWidth="1"/>
    <col min="14306" max="14306" width="8.75" style="173" customWidth="1"/>
    <col min="14307" max="14307" width="14.375" style="173" customWidth="1"/>
    <col min="14308" max="14308" width="3.125" style="173" customWidth="1"/>
    <col min="14309" max="14309" width="14.375" style="173" customWidth="1"/>
    <col min="14310" max="14310" width="10.5" style="173" customWidth="1"/>
    <col min="14311" max="14311" width="5.125" style="173" customWidth="1"/>
    <col min="14312" max="14312" width="5.25" style="173" customWidth="1"/>
    <col min="14313" max="14313" width="10.5" style="173" customWidth="1"/>
    <col min="14314" max="14314" width="2.5" style="173" customWidth="1"/>
    <col min="14315" max="14549" width="9" style="173"/>
    <col min="14550" max="14550" width="2.5" style="173" customWidth="1"/>
    <col min="14551" max="14551" width="4.375" style="173" customWidth="1"/>
    <col min="14552" max="14552" width="8.75" style="173" customWidth="1"/>
    <col min="14553" max="14553" width="14.375" style="173" customWidth="1"/>
    <col min="14554" max="14554" width="3.125" style="173" customWidth="1"/>
    <col min="14555" max="14555" width="14.375" style="173" customWidth="1"/>
    <col min="14556" max="14556" width="10.5" style="173" customWidth="1"/>
    <col min="14557" max="14558" width="5.125" style="173" customWidth="1"/>
    <col min="14559" max="14559" width="10.5" style="173" customWidth="1"/>
    <col min="14560" max="14560" width="4.875" style="173" customWidth="1"/>
    <col min="14561" max="14561" width="4.375" style="173" customWidth="1"/>
    <col min="14562" max="14562" width="8.75" style="173" customWidth="1"/>
    <col min="14563" max="14563" width="14.375" style="173" customWidth="1"/>
    <col min="14564" max="14564" width="3.125" style="173" customWidth="1"/>
    <col min="14565" max="14565" width="14.375" style="173" customWidth="1"/>
    <col min="14566" max="14566" width="10.5" style="173" customWidth="1"/>
    <col min="14567" max="14567" width="5.125" style="173" customWidth="1"/>
    <col min="14568" max="14568" width="5.25" style="173" customWidth="1"/>
    <col min="14569" max="14569" width="10.5" style="173" customWidth="1"/>
    <col min="14570" max="14570" width="2.5" style="173" customWidth="1"/>
    <col min="14571" max="14805" width="9" style="173"/>
    <col min="14806" max="14806" width="2.5" style="173" customWidth="1"/>
    <col min="14807" max="14807" width="4.375" style="173" customWidth="1"/>
    <col min="14808" max="14808" width="8.75" style="173" customWidth="1"/>
    <col min="14809" max="14809" width="14.375" style="173" customWidth="1"/>
    <col min="14810" max="14810" width="3.125" style="173" customWidth="1"/>
    <col min="14811" max="14811" width="14.375" style="173" customWidth="1"/>
    <col min="14812" max="14812" width="10.5" style="173" customWidth="1"/>
    <col min="14813" max="14814" width="5.125" style="173" customWidth="1"/>
    <col min="14815" max="14815" width="10.5" style="173" customWidth="1"/>
    <col min="14816" max="14816" width="4.875" style="173" customWidth="1"/>
    <col min="14817" max="14817" width="4.375" style="173" customWidth="1"/>
    <col min="14818" max="14818" width="8.75" style="173" customWidth="1"/>
    <col min="14819" max="14819" width="14.375" style="173" customWidth="1"/>
    <col min="14820" max="14820" width="3.125" style="173" customWidth="1"/>
    <col min="14821" max="14821" width="14.375" style="173" customWidth="1"/>
    <col min="14822" max="14822" width="10.5" style="173" customWidth="1"/>
    <col min="14823" max="14823" width="5.125" style="173" customWidth="1"/>
    <col min="14824" max="14824" width="5.25" style="173" customWidth="1"/>
    <col min="14825" max="14825" width="10.5" style="173" customWidth="1"/>
    <col min="14826" max="14826" width="2.5" style="173" customWidth="1"/>
    <col min="14827" max="15061" width="9" style="173"/>
    <col min="15062" max="15062" width="2.5" style="173" customWidth="1"/>
    <col min="15063" max="15063" width="4.375" style="173" customWidth="1"/>
    <col min="15064" max="15064" width="8.75" style="173" customWidth="1"/>
    <col min="15065" max="15065" width="14.375" style="173" customWidth="1"/>
    <col min="15066" max="15066" width="3.125" style="173" customWidth="1"/>
    <col min="15067" max="15067" width="14.375" style="173" customWidth="1"/>
    <col min="15068" max="15068" width="10.5" style="173" customWidth="1"/>
    <col min="15069" max="15070" width="5.125" style="173" customWidth="1"/>
    <col min="15071" max="15071" width="10.5" style="173" customWidth="1"/>
    <col min="15072" max="15072" width="4.875" style="173" customWidth="1"/>
    <col min="15073" max="15073" width="4.375" style="173" customWidth="1"/>
    <col min="15074" max="15074" width="8.75" style="173" customWidth="1"/>
    <col min="15075" max="15075" width="14.375" style="173" customWidth="1"/>
    <col min="15076" max="15076" width="3.125" style="173" customWidth="1"/>
    <col min="15077" max="15077" width="14.375" style="173" customWidth="1"/>
    <col min="15078" max="15078" width="10.5" style="173" customWidth="1"/>
    <col min="15079" max="15079" width="5.125" style="173" customWidth="1"/>
    <col min="15080" max="15080" width="5.25" style="173" customWidth="1"/>
    <col min="15081" max="15081" width="10.5" style="173" customWidth="1"/>
    <col min="15082" max="15082" width="2.5" style="173" customWidth="1"/>
    <col min="15083" max="15317" width="9" style="173"/>
    <col min="15318" max="15318" width="2.5" style="173" customWidth="1"/>
    <col min="15319" max="15319" width="4.375" style="173" customWidth="1"/>
    <col min="15320" max="15320" width="8.75" style="173" customWidth="1"/>
    <col min="15321" max="15321" width="14.375" style="173" customWidth="1"/>
    <col min="15322" max="15322" width="3.125" style="173" customWidth="1"/>
    <col min="15323" max="15323" width="14.375" style="173" customWidth="1"/>
    <col min="15324" max="15324" width="10.5" style="173" customWidth="1"/>
    <col min="15325" max="15326" width="5.125" style="173" customWidth="1"/>
    <col min="15327" max="15327" width="10.5" style="173" customWidth="1"/>
    <col min="15328" max="15328" width="4.875" style="173" customWidth="1"/>
    <col min="15329" max="15329" width="4.375" style="173" customWidth="1"/>
    <col min="15330" max="15330" width="8.75" style="173" customWidth="1"/>
    <col min="15331" max="15331" width="14.375" style="173" customWidth="1"/>
    <col min="15332" max="15332" width="3.125" style="173" customWidth="1"/>
    <col min="15333" max="15333" width="14.375" style="173" customWidth="1"/>
    <col min="15334" max="15334" width="10.5" style="173" customWidth="1"/>
    <col min="15335" max="15335" width="5.125" style="173" customWidth="1"/>
    <col min="15336" max="15336" width="5.25" style="173" customWidth="1"/>
    <col min="15337" max="15337" width="10.5" style="173" customWidth="1"/>
    <col min="15338" max="15338" width="2.5" style="173" customWidth="1"/>
    <col min="15339" max="15573" width="9" style="173"/>
    <col min="15574" max="15574" width="2.5" style="173" customWidth="1"/>
    <col min="15575" max="15575" width="4.375" style="173" customWidth="1"/>
    <col min="15576" max="15576" width="8.75" style="173" customWidth="1"/>
    <col min="15577" max="15577" width="14.375" style="173" customWidth="1"/>
    <col min="15578" max="15578" width="3.125" style="173" customWidth="1"/>
    <col min="15579" max="15579" width="14.375" style="173" customWidth="1"/>
    <col min="15580" max="15580" width="10.5" style="173" customWidth="1"/>
    <col min="15581" max="15582" width="5.125" style="173" customWidth="1"/>
    <col min="15583" max="15583" width="10.5" style="173" customWidth="1"/>
    <col min="15584" max="15584" width="4.875" style="173" customWidth="1"/>
    <col min="15585" max="15585" width="4.375" style="173" customWidth="1"/>
    <col min="15586" max="15586" width="8.75" style="173" customWidth="1"/>
    <col min="15587" max="15587" width="14.375" style="173" customWidth="1"/>
    <col min="15588" max="15588" width="3.125" style="173" customWidth="1"/>
    <col min="15589" max="15589" width="14.375" style="173" customWidth="1"/>
    <col min="15590" max="15590" width="10.5" style="173" customWidth="1"/>
    <col min="15591" max="15591" width="5.125" style="173" customWidth="1"/>
    <col min="15592" max="15592" width="5.25" style="173" customWidth="1"/>
    <col min="15593" max="15593" width="10.5" style="173" customWidth="1"/>
    <col min="15594" max="15594" width="2.5" style="173" customWidth="1"/>
    <col min="15595" max="15829" width="9" style="173"/>
    <col min="15830" max="15830" width="2.5" style="173" customWidth="1"/>
    <col min="15831" max="15831" width="4.375" style="173" customWidth="1"/>
    <col min="15832" max="15832" width="8.75" style="173" customWidth="1"/>
    <col min="15833" max="15833" width="14.375" style="173" customWidth="1"/>
    <col min="15834" max="15834" width="3.125" style="173" customWidth="1"/>
    <col min="15835" max="15835" width="14.375" style="173" customWidth="1"/>
    <col min="15836" max="15836" width="10.5" style="173" customWidth="1"/>
    <col min="15837" max="15838" width="5.125" style="173" customWidth="1"/>
    <col min="15839" max="15839" width="10.5" style="173" customWidth="1"/>
    <col min="15840" max="15840" width="4.875" style="173" customWidth="1"/>
    <col min="15841" max="15841" width="4.375" style="173" customWidth="1"/>
    <col min="15842" max="15842" width="8.75" style="173" customWidth="1"/>
    <col min="15843" max="15843" width="14.375" style="173" customWidth="1"/>
    <col min="15844" max="15844" width="3.125" style="173" customWidth="1"/>
    <col min="15845" max="15845" width="14.375" style="173" customWidth="1"/>
    <col min="15846" max="15846" width="10.5" style="173" customWidth="1"/>
    <col min="15847" max="15847" width="5.125" style="173" customWidth="1"/>
    <col min="15848" max="15848" width="5.25" style="173" customWidth="1"/>
    <col min="15849" max="15849" width="10.5" style="173" customWidth="1"/>
    <col min="15850" max="15850" width="2.5" style="173" customWidth="1"/>
    <col min="15851" max="16085" width="9" style="173"/>
    <col min="16086" max="16086" width="2.5" style="173" customWidth="1"/>
    <col min="16087" max="16087" width="4.375" style="173" customWidth="1"/>
    <col min="16088" max="16088" width="8.75" style="173" customWidth="1"/>
    <col min="16089" max="16089" width="14.375" style="173" customWidth="1"/>
    <col min="16090" max="16090" width="3.125" style="173" customWidth="1"/>
    <col min="16091" max="16091" width="14.375" style="173" customWidth="1"/>
    <col min="16092" max="16092" width="10.5" style="173" customWidth="1"/>
    <col min="16093" max="16094" width="5.125" style="173" customWidth="1"/>
    <col min="16095" max="16095" width="10.5" style="173" customWidth="1"/>
    <col min="16096" max="16096" width="4.875" style="173" customWidth="1"/>
    <col min="16097" max="16097" width="4.375" style="173" customWidth="1"/>
    <col min="16098" max="16098" width="8.75" style="173" customWidth="1"/>
    <col min="16099" max="16099" width="14.375" style="173" customWidth="1"/>
    <col min="16100" max="16100" width="3.125" style="173" customWidth="1"/>
    <col min="16101" max="16101" width="14.375" style="173" customWidth="1"/>
    <col min="16102" max="16102" width="10.5" style="173" customWidth="1"/>
    <col min="16103" max="16103" width="5.125" style="173" customWidth="1"/>
    <col min="16104" max="16104" width="5.25" style="173" customWidth="1"/>
    <col min="16105" max="16105" width="10.5" style="173" customWidth="1"/>
    <col min="16106" max="16106" width="2.5" style="173" customWidth="1"/>
    <col min="16107" max="16384" width="9" style="173"/>
  </cols>
  <sheetData>
    <row r="1" spans="2:19" ht="11.25" customHeight="1" thickBot="1">
      <c r="B1" s="205"/>
      <c r="C1" s="162"/>
      <c r="D1" s="179"/>
      <c r="E1" s="179"/>
      <c r="F1" s="179"/>
      <c r="G1" s="179"/>
      <c r="H1" s="179"/>
      <c r="I1" s="179"/>
      <c r="J1" s="163"/>
      <c r="K1" s="179"/>
      <c r="L1" s="165"/>
      <c r="M1" s="179"/>
      <c r="N1" s="179"/>
      <c r="O1" s="179"/>
      <c r="P1" s="179"/>
      <c r="Q1" s="179"/>
    </row>
    <row r="2" spans="2:19" ht="61.5" customHeight="1" thickTop="1" thickBot="1">
      <c r="B2" s="262" t="s">
        <v>129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19"/>
      <c r="S2" s="20"/>
    </row>
    <row r="3" spans="2:19" ht="21.75" customHeight="1" thickTop="1"/>
    <row r="4" spans="2:19" ht="30" customHeight="1">
      <c r="B4" s="265" t="s">
        <v>11</v>
      </c>
      <c r="C4" s="266"/>
      <c r="D4" s="266"/>
      <c r="E4" s="266"/>
      <c r="F4" s="266"/>
      <c r="G4" s="266"/>
      <c r="H4" s="267" t="s">
        <v>105</v>
      </c>
      <c r="I4" s="267"/>
      <c r="J4" s="268" t="str">
        <f>【1部リーグ】!J4</f>
        <v>7月9日（土）～9月3日（土）　試合時間・審判割　◇</v>
      </c>
      <c r="K4" s="268"/>
      <c r="L4" s="268"/>
      <c r="M4" s="268"/>
      <c r="N4" s="268"/>
      <c r="O4" s="268"/>
      <c r="P4" s="268"/>
      <c r="Q4" s="268"/>
      <c r="R4" s="268"/>
      <c r="S4" s="268"/>
    </row>
    <row r="5" spans="2:19" ht="9.75" customHeight="1"/>
    <row r="6" spans="2:19" ht="29.25" customHeight="1">
      <c r="B6" s="277" t="str">
        <f>H4</f>
        <v>2部リーグ</v>
      </c>
      <c r="C6" s="277"/>
      <c r="D6" s="277" t="s">
        <v>4</v>
      </c>
      <c r="E6" s="242"/>
      <c r="F6" s="242"/>
      <c r="G6" s="278" t="s">
        <v>127</v>
      </c>
      <c r="H6" s="279"/>
      <c r="I6" s="279"/>
      <c r="K6" s="277" t="str">
        <f>H4</f>
        <v>2部リーグ</v>
      </c>
      <c r="L6" s="277"/>
      <c r="M6" s="277" t="s">
        <v>28</v>
      </c>
      <c r="N6" s="242"/>
      <c r="O6" s="242"/>
      <c r="P6" s="278" t="s">
        <v>109</v>
      </c>
      <c r="Q6" s="279"/>
      <c r="R6" s="279"/>
    </row>
    <row r="7" spans="2:19" ht="15" customHeight="1">
      <c r="K7" s="163"/>
      <c r="L7" s="163"/>
      <c r="M7" s="163"/>
      <c r="N7" s="163"/>
      <c r="O7" s="163"/>
      <c r="P7" s="163"/>
      <c r="Q7" s="163"/>
    </row>
    <row r="8" spans="2:19" ht="29.25" customHeight="1">
      <c r="B8" s="169"/>
      <c r="C8" s="170" t="s">
        <v>0</v>
      </c>
      <c r="D8" s="250" t="s">
        <v>1</v>
      </c>
      <c r="E8" s="251"/>
      <c r="F8" s="252"/>
      <c r="G8" s="250" t="s">
        <v>2</v>
      </c>
      <c r="H8" s="252"/>
      <c r="K8" s="169"/>
      <c r="L8" s="170" t="s">
        <v>0</v>
      </c>
      <c r="M8" s="250" t="s">
        <v>1</v>
      </c>
      <c r="N8" s="251"/>
      <c r="O8" s="252"/>
      <c r="P8" s="250" t="s">
        <v>2</v>
      </c>
      <c r="Q8" s="252"/>
    </row>
    <row r="9" spans="2:19" ht="28.5" customHeight="1">
      <c r="B9" s="182" t="s">
        <v>133</v>
      </c>
      <c r="C9" s="167">
        <v>0.41666666666666669</v>
      </c>
      <c r="D9" s="220" t="s">
        <v>141</v>
      </c>
      <c r="E9" s="219" t="s">
        <v>125</v>
      </c>
      <c r="F9" s="220" t="s">
        <v>142</v>
      </c>
      <c r="G9" s="216" t="s">
        <v>80</v>
      </c>
      <c r="H9" s="220" t="s">
        <v>76</v>
      </c>
      <c r="I9" s="163"/>
      <c r="J9" s="163"/>
      <c r="K9" s="182" t="s">
        <v>133</v>
      </c>
      <c r="L9" s="167">
        <v>0.41666666666666669</v>
      </c>
      <c r="M9" s="220" t="s">
        <v>81</v>
      </c>
      <c r="N9" s="213" t="s">
        <v>125</v>
      </c>
      <c r="O9" s="220" t="s">
        <v>142</v>
      </c>
      <c r="P9" s="220" t="s">
        <v>141</v>
      </c>
      <c r="Q9" s="220" t="s">
        <v>76</v>
      </c>
    </row>
    <row r="10" spans="2:19" ht="28.5" customHeight="1">
      <c r="B10" s="182" t="s">
        <v>134</v>
      </c>
      <c r="C10" s="167">
        <v>0.4548611111111111</v>
      </c>
      <c r="D10" s="221" t="s">
        <v>143</v>
      </c>
      <c r="E10" s="219" t="s">
        <v>125</v>
      </c>
      <c r="F10" s="220" t="s">
        <v>76</v>
      </c>
      <c r="G10" s="215" t="s">
        <v>73</v>
      </c>
      <c r="H10" s="220" t="s">
        <v>141</v>
      </c>
      <c r="I10" s="163"/>
      <c r="J10" s="163"/>
      <c r="K10" s="182" t="s">
        <v>134</v>
      </c>
      <c r="L10" s="167">
        <v>0.4548611111111111</v>
      </c>
      <c r="M10" s="220" t="s">
        <v>141</v>
      </c>
      <c r="N10" s="213" t="s">
        <v>125</v>
      </c>
      <c r="O10" s="220" t="s">
        <v>76</v>
      </c>
      <c r="P10" s="220" t="s">
        <v>81</v>
      </c>
      <c r="Q10" s="220" t="s">
        <v>142</v>
      </c>
    </row>
    <row r="11" spans="2:19" ht="28.5" customHeight="1">
      <c r="B11" s="182" t="s">
        <v>135</v>
      </c>
      <c r="C11" s="167">
        <v>0.49305555555555558</v>
      </c>
      <c r="D11" s="220" t="s">
        <v>96</v>
      </c>
      <c r="E11" s="219" t="s">
        <v>125</v>
      </c>
      <c r="F11" s="220" t="s">
        <v>142</v>
      </c>
      <c r="G11" s="220" t="s">
        <v>76</v>
      </c>
      <c r="H11" s="220" t="s">
        <v>77</v>
      </c>
      <c r="I11" s="163"/>
      <c r="J11" s="163"/>
      <c r="K11" s="182" t="s">
        <v>135</v>
      </c>
      <c r="L11" s="167">
        <v>0.49305555555555558</v>
      </c>
      <c r="M11" s="220" t="s">
        <v>81</v>
      </c>
      <c r="N11" s="213" t="s">
        <v>125</v>
      </c>
      <c r="O11" s="220" t="s">
        <v>144</v>
      </c>
      <c r="P11" s="220" t="s">
        <v>142</v>
      </c>
      <c r="Q11" s="220" t="s">
        <v>96</v>
      </c>
    </row>
    <row r="12" spans="2:19" ht="28.5" customHeight="1">
      <c r="B12" s="182" t="s">
        <v>137</v>
      </c>
      <c r="C12" s="167">
        <v>0.53125</v>
      </c>
      <c r="D12" s="220" t="s">
        <v>77</v>
      </c>
      <c r="E12" s="219" t="s">
        <v>125</v>
      </c>
      <c r="F12" s="220" t="s">
        <v>76</v>
      </c>
      <c r="G12" s="215" t="s">
        <v>80</v>
      </c>
      <c r="H12" s="220" t="s">
        <v>142</v>
      </c>
      <c r="I12" s="163"/>
      <c r="J12" s="163"/>
      <c r="K12" s="182" t="s">
        <v>137</v>
      </c>
      <c r="L12" s="167">
        <v>0.53125</v>
      </c>
      <c r="M12" s="220" t="s">
        <v>96</v>
      </c>
      <c r="N12" s="213" t="s">
        <v>125</v>
      </c>
      <c r="O12" s="220" t="s">
        <v>76</v>
      </c>
      <c r="P12" s="220" t="s">
        <v>144</v>
      </c>
      <c r="Q12" s="220" t="s">
        <v>141</v>
      </c>
      <c r="S12" s="164"/>
    </row>
    <row r="13" spans="2:19" ht="28.5" customHeight="1">
      <c r="B13" s="182" t="s">
        <v>138</v>
      </c>
      <c r="C13" s="167">
        <v>0.56944444444444442</v>
      </c>
      <c r="D13" s="220" t="s">
        <v>141</v>
      </c>
      <c r="E13" s="219" t="s">
        <v>125</v>
      </c>
      <c r="F13" s="221" t="s">
        <v>143</v>
      </c>
      <c r="G13" s="220" t="s">
        <v>77</v>
      </c>
      <c r="H13" s="220" t="s">
        <v>96</v>
      </c>
      <c r="I13" s="163"/>
      <c r="J13" s="163"/>
      <c r="K13" s="182" t="s">
        <v>138</v>
      </c>
      <c r="L13" s="167">
        <v>0.56944444444444442</v>
      </c>
      <c r="M13" s="220" t="s">
        <v>141</v>
      </c>
      <c r="N13" s="213" t="s">
        <v>125</v>
      </c>
      <c r="O13" s="220" t="s">
        <v>144</v>
      </c>
      <c r="P13" s="220" t="s">
        <v>96</v>
      </c>
      <c r="Q13" s="220" t="s">
        <v>76</v>
      </c>
      <c r="S13" s="164"/>
    </row>
    <row r="14" spans="2:19" ht="28.5" customHeight="1">
      <c r="B14" s="182" t="s">
        <v>139</v>
      </c>
      <c r="C14" s="167">
        <v>0.60763888888888895</v>
      </c>
      <c r="D14" s="220" t="s">
        <v>96</v>
      </c>
      <c r="E14" s="219" t="s">
        <v>125</v>
      </c>
      <c r="F14" s="220" t="s">
        <v>77</v>
      </c>
      <c r="G14" s="215" t="s">
        <v>73</v>
      </c>
      <c r="H14" s="222" t="s">
        <v>143</v>
      </c>
      <c r="I14" s="163"/>
      <c r="J14" s="163"/>
      <c r="K14" s="208"/>
      <c r="L14" s="208"/>
      <c r="M14" s="208"/>
      <c r="N14" s="208"/>
      <c r="O14" s="208"/>
      <c r="P14" s="208"/>
      <c r="Q14" s="208"/>
      <c r="S14" s="164"/>
    </row>
    <row r="15" spans="2:19" ht="28.5" customHeight="1">
      <c r="B15" s="177"/>
      <c r="C15" s="38"/>
      <c r="D15" s="260" t="s">
        <v>153</v>
      </c>
      <c r="E15" s="282"/>
      <c r="F15" s="282"/>
      <c r="G15" s="282"/>
      <c r="H15" s="282"/>
      <c r="I15" s="163"/>
      <c r="J15" s="163"/>
      <c r="K15" s="210"/>
      <c r="L15" s="165"/>
      <c r="M15" s="209"/>
      <c r="N15" s="210"/>
      <c r="O15" s="209"/>
      <c r="P15" s="209"/>
      <c r="Q15" s="209"/>
      <c r="R15" s="163"/>
      <c r="S15" s="41"/>
    </row>
    <row r="16" spans="2:19" ht="28.5" customHeight="1">
      <c r="B16" s="179"/>
      <c r="C16" s="165"/>
      <c r="D16" s="179"/>
      <c r="E16" s="179"/>
      <c r="F16" s="179"/>
      <c r="G16" s="179"/>
      <c r="H16" s="179"/>
      <c r="I16" s="163"/>
      <c r="J16" s="163"/>
      <c r="K16" s="179"/>
      <c r="L16" s="165"/>
      <c r="R16" s="163"/>
      <c r="S16" s="41"/>
    </row>
    <row r="17" spans="2:19" ht="28.5" customHeight="1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41"/>
    </row>
    <row r="18" spans="2:19" ht="28.5" customHeight="1">
      <c r="B18" s="277" t="str">
        <f>H4</f>
        <v>2部リーグ</v>
      </c>
      <c r="C18" s="277"/>
      <c r="D18" s="277" t="s">
        <v>28</v>
      </c>
      <c r="E18" s="242"/>
      <c r="F18" s="242"/>
      <c r="G18" s="278" t="s">
        <v>110</v>
      </c>
      <c r="H18" s="279"/>
      <c r="I18" s="279"/>
      <c r="J18" s="163"/>
      <c r="K18" s="277" t="str">
        <f>H4</f>
        <v>2部リーグ</v>
      </c>
      <c r="L18" s="277"/>
      <c r="M18" s="277" t="s">
        <v>4</v>
      </c>
      <c r="N18" s="242"/>
      <c r="O18" s="242"/>
      <c r="P18" s="278" t="s">
        <v>111</v>
      </c>
      <c r="Q18" s="279"/>
      <c r="R18" s="279"/>
      <c r="S18" s="164"/>
    </row>
    <row r="19" spans="2:19" ht="15" customHeight="1">
      <c r="B19" s="163"/>
      <c r="C19" s="163"/>
      <c r="D19" s="163"/>
      <c r="E19" s="163"/>
      <c r="F19" s="163"/>
      <c r="G19" s="163"/>
      <c r="H19" s="163"/>
      <c r="I19" s="163"/>
      <c r="J19" s="163"/>
      <c r="S19" s="164"/>
    </row>
    <row r="20" spans="2:19" ht="28.5" customHeight="1">
      <c r="B20" s="169"/>
      <c r="C20" s="170" t="s">
        <v>0</v>
      </c>
      <c r="D20" s="250" t="s">
        <v>1</v>
      </c>
      <c r="E20" s="251"/>
      <c r="F20" s="252"/>
      <c r="G20" s="250" t="s">
        <v>2</v>
      </c>
      <c r="H20" s="252"/>
      <c r="I20" s="163"/>
      <c r="J20" s="163"/>
      <c r="K20" s="169"/>
      <c r="L20" s="170" t="s">
        <v>0</v>
      </c>
      <c r="M20" s="250" t="s">
        <v>1</v>
      </c>
      <c r="N20" s="251"/>
      <c r="O20" s="252"/>
      <c r="P20" s="250" t="s">
        <v>2</v>
      </c>
      <c r="Q20" s="252"/>
      <c r="S20" s="164"/>
    </row>
    <row r="21" spans="2:19" ht="28.5" customHeight="1">
      <c r="B21" s="182" t="s">
        <v>133</v>
      </c>
      <c r="C21" s="167">
        <v>0.41666666666666669</v>
      </c>
      <c r="D21" s="220" t="s">
        <v>77</v>
      </c>
      <c r="E21" s="213" t="s">
        <v>125</v>
      </c>
      <c r="F21" s="222" t="s">
        <v>143</v>
      </c>
      <c r="G21" s="220" t="s">
        <v>141</v>
      </c>
      <c r="H21" s="220" t="s">
        <v>81</v>
      </c>
      <c r="I21" s="163"/>
      <c r="J21" s="163"/>
      <c r="K21" s="182" t="s">
        <v>133</v>
      </c>
      <c r="L21" s="167">
        <v>0.41666666666666669</v>
      </c>
      <c r="M21" s="220" t="s">
        <v>81</v>
      </c>
      <c r="N21" s="213" t="s">
        <v>125</v>
      </c>
      <c r="O21" s="220" t="s">
        <v>77</v>
      </c>
      <c r="P21" s="220" t="s">
        <v>144</v>
      </c>
      <c r="Q21" s="220" t="s">
        <v>76</v>
      </c>
      <c r="S21" s="164"/>
    </row>
    <row r="22" spans="2:19" ht="28.5" customHeight="1">
      <c r="B22" s="182" t="s">
        <v>134</v>
      </c>
      <c r="C22" s="167">
        <v>0.4548611111111111</v>
      </c>
      <c r="D22" s="220" t="s">
        <v>141</v>
      </c>
      <c r="E22" s="213" t="s">
        <v>125</v>
      </c>
      <c r="F22" s="220" t="s">
        <v>81</v>
      </c>
      <c r="G22" s="220" t="s">
        <v>142</v>
      </c>
      <c r="H22" s="220" t="s">
        <v>77</v>
      </c>
      <c r="I22" s="163"/>
      <c r="J22" s="163"/>
      <c r="K22" s="182" t="s">
        <v>134</v>
      </c>
      <c r="L22" s="167">
        <v>0.4548611111111111</v>
      </c>
      <c r="M22" s="220" t="s">
        <v>144</v>
      </c>
      <c r="N22" s="213" t="s">
        <v>125</v>
      </c>
      <c r="O22" s="220" t="s">
        <v>76</v>
      </c>
      <c r="P22" s="220" t="s">
        <v>81</v>
      </c>
      <c r="Q22" s="220" t="s">
        <v>77</v>
      </c>
      <c r="S22" s="164"/>
    </row>
    <row r="23" spans="2:19" ht="28.5" customHeight="1">
      <c r="B23" s="182" t="s">
        <v>135</v>
      </c>
      <c r="C23" s="167">
        <v>0.49305555555555558</v>
      </c>
      <c r="D23" s="220" t="s">
        <v>77</v>
      </c>
      <c r="E23" s="213" t="s">
        <v>125</v>
      </c>
      <c r="F23" s="220" t="s">
        <v>142</v>
      </c>
      <c r="G23" s="216" t="s">
        <v>73</v>
      </c>
      <c r="H23" s="220" t="s">
        <v>141</v>
      </c>
      <c r="I23" s="163"/>
      <c r="J23" s="163"/>
      <c r="K23" s="182" t="s">
        <v>135</v>
      </c>
      <c r="L23" s="167">
        <v>0.49305555555555558</v>
      </c>
      <c r="M23" s="222" t="s">
        <v>143</v>
      </c>
      <c r="N23" s="213" t="s">
        <v>125</v>
      </c>
      <c r="O23" s="220" t="s">
        <v>142</v>
      </c>
      <c r="P23" s="220" t="s">
        <v>96</v>
      </c>
      <c r="Q23" s="220" t="s">
        <v>144</v>
      </c>
      <c r="S23" s="164"/>
    </row>
    <row r="24" spans="2:19" ht="28.5" customHeight="1">
      <c r="B24" s="182" t="s">
        <v>137</v>
      </c>
      <c r="C24" s="167">
        <v>0.53125</v>
      </c>
      <c r="D24" s="220" t="s">
        <v>81</v>
      </c>
      <c r="E24" s="213" t="s">
        <v>125</v>
      </c>
      <c r="F24" s="222" t="s">
        <v>143</v>
      </c>
      <c r="G24" s="215" t="s">
        <v>80</v>
      </c>
      <c r="H24" s="220" t="s">
        <v>142</v>
      </c>
      <c r="I24" s="163"/>
      <c r="J24" s="163"/>
      <c r="K24" s="182" t="s">
        <v>137</v>
      </c>
      <c r="L24" s="167">
        <v>0.53125</v>
      </c>
      <c r="M24" s="220" t="s">
        <v>144</v>
      </c>
      <c r="N24" s="213" t="s">
        <v>125</v>
      </c>
      <c r="O24" s="220" t="s">
        <v>96</v>
      </c>
      <c r="P24" s="220" t="s">
        <v>142</v>
      </c>
      <c r="Q24" s="220" t="s">
        <v>77</v>
      </c>
      <c r="S24" s="164"/>
    </row>
    <row r="25" spans="2:19" ht="28.5" customHeight="1">
      <c r="B25" s="182" t="s">
        <v>138</v>
      </c>
      <c r="C25" s="167">
        <v>0.56944444444444442</v>
      </c>
      <c r="D25" s="220" t="s">
        <v>144</v>
      </c>
      <c r="E25" s="213" t="s">
        <v>125</v>
      </c>
      <c r="F25" s="220" t="s">
        <v>142</v>
      </c>
      <c r="G25" s="220" t="s">
        <v>81</v>
      </c>
      <c r="H25" s="222" t="s">
        <v>143</v>
      </c>
      <c r="I25" s="176"/>
      <c r="J25" s="176"/>
      <c r="K25" s="182" t="s">
        <v>138</v>
      </c>
      <c r="L25" s="167">
        <v>0.56944444444444442</v>
      </c>
      <c r="M25" s="220" t="s">
        <v>76</v>
      </c>
      <c r="N25" s="213" t="s">
        <v>125</v>
      </c>
      <c r="O25" s="220" t="s">
        <v>142</v>
      </c>
      <c r="P25" s="222" t="s">
        <v>143</v>
      </c>
      <c r="Q25" s="220" t="s">
        <v>96</v>
      </c>
      <c r="S25" s="164"/>
    </row>
    <row r="26" spans="2:19" ht="28.5" customHeight="1">
      <c r="B26" s="177"/>
      <c r="C26" s="38"/>
      <c r="D26" s="260" t="s">
        <v>152</v>
      </c>
      <c r="E26" s="282"/>
      <c r="F26" s="282"/>
      <c r="G26" s="282"/>
      <c r="H26" s="282"/>
      <c r="I26" s="176"/>
      <c r="J26" s="176"/>
      <c r="K26" s="182" t="s">
        <v>139</v>
      </c>
      <c r="L26" s="167">
        <v>0.60763888888888895</v>
      </c>
      <c r="M26" s="222" t="s">
        <v>143</v>
      </c>
      <c r="N26" s="213" t="s">
        <v>125</v>
      </c>
      <c r="O26" s="220" t="s">
        <v>96</v>
      </c>
      <c r="P26" s="220" t="s">
        <v>76</v>
      </c>
      <c r="Q26" s="220" t="s">
        <v>142</v>
      </c>
      <c r="S26" s="164"/>
    </row>
    <row r="27" spans="2:19" ht="28.5" customHeight="1">
      <c r="B27" s="179"/>
      <c r="C27" s="165"/>
      <c r="D27" s="204"/>
      <c r="E27" s="179"/>
      <c r="F27" s="204"/>
      <c r="G27" s="204"/>
      <c r="H27" s="204"/>
      <c r="I27" s="176"/>
      <c r="J27" s="176"/>
      <c r="K27" s="177"/>
      <c r="L27" s="38"/>
      <c r="M27" s="39"/>
      <c r="N27" s="177"/>
      <c r="O27" s="39"/>
      <c r="P27" s="39"/>
      <c r="Q27" s="39"/>
      <c r="S27" s="164"/>
    </row>
    <row r="28" spans="2:19" ht="28.5" customHeight="1">
      <c r="B28" s="179"/>
      <c r="C28" s="165"/>
      <c r="D28" s="204"/>
      <c r="E28" s="179"/>
      <c r="F28" s="204"/>
      <c r="G28" s="179"/>
      <c r="H28" s="179"/>
      <c r="I28" s="176"/>
      <c r="J28" s="176"/>
      <c r="K28" s="179"/>
      <c r="L28" s="165"/>
      <c r="M28" s="179"/>
      <c r="N28" s="179"/>
      <c r="O28" s="179"/>
      <c r="P28" s="179"/>
      <c r="Q28" s="179"/>
      <c r="S28" s="164"/>
    </row>
    <row r="29" spans="2:19" ht="30" customHeight="1">
      <c r="B29" s="179"/>
      <c r="C29" s="165"/>
      <c r="D29" s="179"/>
      <c r="E29" s="179"/>
      <c r="F29" s="179"/>
      <c r="G29" s="179"/>
      <c r="H29" s="179"/>
      <c r="I29" s="176"/>
      <c r="J29" s="176"/>
      <c r="K29" s="179"/>
      <c r="L29" s="165"/>
      <c r="M29" s="179"/>
      <c r="N29" s="179"/>
      <c r="O29" s="179"/>
      <c r="P29" s="179"/>
      <c r="Q29" s="179"/>
      <c r="S29" s="164"/>
    </row>
    <row r="30" spans="2:19" ht="9.75" customHeight="1" thickBot="1">
      <c r="B30" s="179"/>
      <c r="C30" s="165"/>
      <c r="D30" s="179"/>
      <c r="E30" s="179"/>
      <c r="F30" s="179"/>
      <c r="G30" s="179"/>
      <c r="H30" s="179"/>
      <c r="I30" s="179"/>
      <c r="J30" s="163"/>
      <c r="K30" s="179"/>
      <c r="L30" s="165"/>
      <c r="M30" s="179"/>
      <c r="N30" s="179"/>
      <c r="O30" s="179"/>
      <c r="P30" s="179"/>
      <c r="Q30" s="179"/>
      <c r="S30" s="164"/>
    </row>
    <row r="31" spans="2:19" ht="61.5" customHeight="1" thickTop="1" thickBot="1">
      <c r="B31" s="269" t="str">
        <f>B2</f>
        <v>JFA第44回U-12全日本サッカー選手権大会兼東ライオンズ旗争奪第48回ジュニアサッカー大会・2次リーグ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1"/>
      <c r="S31" s="164"/>
    </row>
    <row r="32" spans="2:19" ht="21.75" customHeight="1" thickTop="1"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S32" s="164"/>
    </row>
    <row r="33" spans="2:19" ht="30" customHeight="1">
      <c r="B33" s="265" t="str">
        <f>B4</f>
        <v>◇　2次リーグ</v>
      </c>
      <c r="C33" s="266"/>
      <c r="D33" s="266"/>
      <c r="E33" s="266"/>
      <c r="F33" s="266"/>
      <c r="G33" s="266"/>
      <c r="H33" s="267" t="str">
        <f>H4</f>
        <v>2部リーグ</v>
      </c>
      <c r="I33" s="267"/>
      <c r="J33" s="268" t="str">
        <f>J4</f>
        <v>7月9日（土）～9月3日（土）　試合時間・審判割　◇</v>
      </c>
      <c r="K33" s="268"/>
      <c r="L33" s="268"/>
      <c r="M33" s="268"/>
      <c r="N33" s="268"/>
      <c r="O33" s="268"/>
      <c r="P33" s="268"/>
      <c r="Q33" s="268"/>
      <c r="R33" s="268"/>
      <c r="S33" s="268"/>
    </row>
    <row r="34" spans="2:19" ht="9.75" customHeight="1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S34" s="164"/>
    </row>
    <row r="35" spans="2:19" ht="28.5" customHeight="1">
      <c r="B35" s="277" t="str">
        <f>H4</f>
        <v>2部リーグ</v>
      </c>
      <c r="C35" s="277"/>
      <c r="D35" s="277" t="s">
        <v>4</v>
      </c>
      <c r="E35" s="242"/>
      <c r="F35" s="242"/>
      <c r="G35" s="278" t="s">
        <v>113</v>
      </c>
      <c r="H35" s="279"/>
      <c r="I35" s="279"/>
      <c r="J35" s="163"/>
      <c r="K35" s="283"/>
      <c r="L35" s="283"/>
      <c r="M35" s="283"/>
      <c r="N35" s="284"/>
      <c r="O35" s="284"/>
      <c r="P35" s="280"/>
      <c r="Q35" s="281"/>
      <c r="R35" s="281"/>
      <c r="S35" s="164"/>
    </row>
    <row r="36" spans="2:19" ht="15" customHeight="1">
      <c r="B36" s="163"/>
      <c r="C36" s="163"/>
      <c r="D36" s="163"/>
      <c r="E36" s="163"/>
      <c r="F36" s="163"/>
      <c r="G36" s="163"/>
      <c r="H36" s="163"/>
      <c r="I36" s="163"/>
      <c r="J36" s="163"/>
      <c r="K36" s="176"/>
      <c r="L36" s="176"/>
      <c r="M36" s="176"/>
      <c r="N36" s="176"/>
      <c r="O36" s="176"/>
      <c r="P36" s="176"/>
      <c r="Q36" s="176"/>
      <c r="R36" s="175"/>
      <c r="S36" s="164"/>
    </row>
    <row r="37" spans="2:19" ht="28.5" customHeight="1">
      <c r="B37" s="169"/>
      <c r="C37" s="170" t="s">
        <v>0</v>
      </c>
      <c r="D37" s="250" t="s">
        <v>1</v>
      </c>
      <c r="E37" s="251"/>
      <c r="F37" s="252"/>
      <c r="G37" s="250" t="s">
        <v>2</v>
      </c>
      <c r="H37" s="252"/>
      <c r="I37" s="163"/>
      <c r="J37" s="163"/>
      <c r="K37" s="166"/>
      <c r="S37" s="164"/>
    </row>
    <row r="38" spans="2:19" ht="28.5" customHeight="1">
      <c r="B38" s="182" t="s">
        <v>133</v>
      </c>
      <c r="C38" s="167">
        <v>0.41666666666666669</v>
      </c>
      <c r="D38" s="220" t="s">
        <v>81</v>
      </c>
      <c r="E38" s="213" t="s">
        <v>125</v>
      </c>
      <c r="F38" s="220" t="s">
        <v>76</v>
      </c>
      <c r="G38" s="220" t="s">
        <v>144</v>
      </c>
      <c r="H38" s="222" t="s">
        <v>143</v>
      </c>
      <c r="I38" s="163"/>
      <c r="J38" s="163"/>
      <c r="K38" s="179"/>
      <c r="S38" s="164"/>
    </row>
    <row r="39" spans="2:19" ht="28.5" customHeight="1">
      <c r="B39" s="182" t="s">
        <v>134</v>
      </c>
      <c r="C39" s="167">
        <v>0.4548611111111111</v>
      </c>
      <c r="D39" s="220" t="s">
        <v>144</v>
      </c>
      <c r="E39" s="213" t="s">
        <v>125</v>
      </c>
      <c r="F39" s="222" t="s">
        <v>143</v>
      </c>
      <c r="G39" s="30" t="s">
        <v>81</v>
      </c>
      <c r="H39" s="30" t="s">
        <v>76</v>
      </c>
      <c r="I39" s="163"/>
      <c r="J39" s="163"/>
      <c r="K39" s="179"/>
      <c r="S39" s="164"/>
    </row>
    <row r="40" spans="2:19" ht="28.5" customHeight="1">
      <c r="B40" s="182" t="s">
        <v>135</v>
      </c>
      <c r="C40" s="167">
        <v>0.49305555555555558</v>
      </c>
      <c r="D40" s="220" t="s">
        <v>141</v>
      </c>
      <c r="E40" s="213" t="s">
        <v>125</v>
      </c>
      <c r="F40" s="220" t="s">
        <v>77</v>
      </c>
      <c r="G40" s="220" t="s">
        <v>76</v>
      </c>
      <c r="H40" s="220" t="s">
        <v>81</v>
      </c>
      <c r="I40" s="163"/>
      <c r="J40" s="163"/>
      <c r="K40" s="179"/>
    </row>
    <row r="41" spans="2:19" ht="28.5" customHeight="1">
      <c r="B41" s="182" t="s">
        <v>137</v>
      </c>
      <c r="C41" s="167">
        <v>0.53125</v>
      </c>
      <c r="D41" s="220" t="s">
        <v>81</v>
      </c>
      <c r="E41" s="213" t="s">
        <v>125</v>
      </c>
      <c r="F41" s="220" t="s">
        <v>96</v>
      </c>
      <c r="G41" s="220" t="s">
        <v>141</v>
      </c>
      <c r="H41" s="220" t="s">
        <v>77</v>
      </c>
      <c r="I41" s="163"/>
      <c r="J41" s="163"/>
      <c r="K41" s="179"/>
    </row>
    <row r="42" spans="2:19" ht="28.5" customHeight="1">
      <c r="B42" s="182" t="s">
        <v>138</v>
      </c>
      <c r="C42" s="167">
        <v>0.56944444444444442</v>
      </c>
      <c r="D42" s="220" t="s">
        <v>77</v>
      </c>
      <c r="E42" s="213" t="s">
        <v>125</v>
      </c>
      <c r="F42" s="220" t="s">
        <v>144</v>
      </c>
      <c r="G42" s="220" t="s">
        <v>96</v>
      </c>
      <c r="H42" s="30" t="s">
        <v>141</v>
      </c>
      <c r="I42" s="163"/>
      <c r="J42" s="163"/>
      <c r="K42" s="179"/>
    </row>
    <row r="43" spans="2:19" ht="28.5" customHeight="1">
      <c r="B43" s="182" t="s">
        <v>139</v>
      </c>
      <c r="C43" s="167">
        <v>0.60763888888888895</v>
      </c>
      <c r="D43" s="220" t="s">
        <v>141</v>
      </c>
      <c r="E43" s="213" t="s">
        <v>125</v>
      </c>
      <c r="F43" s="220" t="s">
        <v>96</v>
      </c>
      <c r="G43" s="220" t="s">
        <v>77</v>
      </c>
      <c r="H43" s="220" t="s">
        <v>144</v>
      </c>
      <c r="I43" s="163"/>
      <c r="J43" s="163"/>
      <c r="K43" s="179"/>
      <c r="L43" s="165"/>
      <c r="M43" s="204"/>
      <c r="N43" s="179"/>
      <c r="O43" s="204"/>
      <c r="P43" s="204"/>
      <c r="Q43" s="204"/>
      <c r="R43" s="175"/>
    </row>
    <row r="44" spans="2:19" ht="28.5" customHeight="1">
      <c r="B44" s="179"/>
      <c r="C44" s="165"/>
      <c r="D44" s="204"/>
      <c r="E44" s="179"/>
      <c r="F44" s="204"/>
      <c r="G44" s="204"/>
      <c r="H44" s="204"/>
      <c r="I44" s="163"/>
      <c r="J44" s="163"/>
      <c r="K44" s="179"/>
      <c r="L44" s="165"/>
      <c r="M44" s="204"/>
      <c r="N44" s="179"/>
      <c r="O44" s="204"/>
      <c r="P44" s="204"/>
      <c r="Q44" s="204"/>
      <c r="R44" s="175"/>
    </row>
    <row r="45" spans="2:19" ht="28.5" customHeight="1">
      <c r="B45" s="179"/>
      <c r="C45" s="165"/>
      <c r="D45" s="179"/>
      <c r="E45" s="179"/>
      <c r="F45" s="179"/>
      <c r="G45" s="179"/>
      <c r="H45" s="179"/>
      <c r="I45" s="163"/>
      <c r="J45" s="163"/>
      <c r="K45" s="166"/>
      <c r="L45" s="166"/>
      <c r="M45" s="166"/>
      <c r="N45" s="166"/>
      <c r="O45" s="166"/>
      <c r="P45" s="166"/>
      <c r="Q45" s="166"/>
    </row>
  </sheetData>
  <mergeCells count="38">
    <mergeCell ref="D37:F37"/>
    <mergeCell ref="G37:H37"/>
    <mergeCell ref="B35:C35"/>
    <mergeCell ref="D35:F35"/>
    <mergeCell ref="B33:G33"/>
    <mergeCell ref="H33:I33"/>
    <mergeCell ref="G35:I35"/>
    <mergeCell ref="P35:R35"/>
    <mergeCell ref="D8:F8"/>
    <mergeCell ref="G8:H8"/>
    <mergeCell ref="M8:O8"/>
    <mergeCell ref="P8:Q8"/>
    <mergeCell ref="P18:R18"/>
    <mergeCell ref="D15:H15"/>
    <mergeCell ref="D26:H26"/>
    <mergeCell ref="P20:Q20"/>
    <mergeCell ref="J33:S33"/>
    <mergeCell ref="D20:F20"/>
    <mergeCell ref="G20:H20"/>
    <mergeCell ref="M20:O20"/>
    <mergeCell ref="B31:Q31"/>
    <mergeCell ref="K35:L35"/>
    <mergeCell ref="M35:O35"/>
    <mergeCell ref="B18:C18"/>
    <mergeCell ref="D18:F18"/>
    <mergeCell ref="K18:L18"/>
    <mergeCell ref="M18:O18"/>
    <mergeCell ref="G18:I18"/>
    <mergeCell ref="B2:Q2"/>
    <mergeCell ref="B6:C6"/>
    <mergeCell ref="D6:F6"/>
    <mergeCell ref="K6:L6"/>
    <mergeCell ref="M6:O6"/>
    <mergeCell ref="B4:G4"/>
    <mergeCell ref="H4:I4"/>
    <mergeCell ref="J4:S4"/>
    <mergeCell ref="G6:I6"/>
    <mergeCell ref="P6:R6"/>
  </mergeCells>
  <phoneticPr fontId="1"/>
  <pageMargins left="0.62992125984251968" right="0.23622047244094491" top="0.74803149606299213" bottom="0.74803149606299213" header="0.31496062992125984" footer="0.31496062992125984"/>
  <pageSetup paperSize="9" scale="67" orientation="landscape" r:id="rId1"/>
  <rowBreaks count="1" manualBreakCount="1">
    <brk id="29" max="17" man="1"/>
  </rowBreaks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30"/>
  <sheetViews>
    <sheetView zoomScale="60" zoomScaleNormal="60" workbookViewId="0"/>
  </sheetViews>
  <sheetFormatPr defaultRowHeight="13.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8" width="15.625" customWidth="1"/>
    <col min="9" max="10" width="2.5" customWidth="1"/>
    <col min="11" max="11" width="4.375" customWidth="1"/>
    <col min="12" max="12" width="8.75" customWidth="1"/>
    <col min="13" max="13" width="23.625" customWidth="1"/>
    <col min="14" max="14" width="6.25" customWidth="1"/>
    <col min="15" max="15" width="23.625" customWidth="1"/>
    <col min="16" max="17" width="15.625" customWidth="1"/>
    <col min="18" max="18" width="2.5" customWidth="1"/>
    <col min="19" max="19" width="6.25" customWidth="1"/>
    <col min="201" max="201" width="2.5" customWidth="1"/>
    <col min="202" max="202" width="4.375" customWidth="1"/>
    <col min="203" max="203" width="8.75" customWidth="1"/>
    <col min="204" max="204" width="14.375" customWidth="1"/>
    <col min="205" max="205" width="3.125" customWidth="1"/>
    <col min="206" max="206" width="14.375" customWidth="1"/>
    <col min="207" max="207" width="10.5" customWidth="1"/>
    <col min="208" max="209" width="5.125" customWidth="1"/>
    <col min="210" max="210" width="10.5" customWidth="1"/>
    <col min="211" max="211" width="4.875" customWidth="1"/>
    <col min="212" max="212" width="4.375" customWidth="1"/>
    <col min="213" max="213" width="8.75" customWidth="1"/>
    <col min="214" max="214" width="14.375" customWidth="1"/>
    <col min="215" max="215" width="3.125" customWidth="1"/>
    <col min="216" max="216" width="14.375" customWidth="1"/>
    <col min="217" max="217" width="10.5" customWidth="1"/>
    <col min="218" max="218" width="5.125" customWidth="1"/>
    <col min="219" max="219" width="5.25" customWidth="1"/>
    <col min="220" max="220" width="10.5" customWidth="1"/>
    <col min="221" max="221" width="2.5" customWidth="1"/>
    <col min="457" max="457" width="2.5" customWidth="1"/>
    <col min="458" max="458" width="4.375" customWidth="1"/>
    <col min="459" max="459" width="8.75" customWidth="1"/>
    <col min="460" max="460" width="14.375" customWidth="1"/>
    <col min="461" max="461" width="3.125" customWidth="1"/>
    <col min="462" max="462" width="14.375" customWidth="1"/>
    <col min="463" max="463" width="10.5" customWidth="1"/>
    <col min="464" max="465" width="5.125" customWidth="1"/>
    <col min="466" max="466" width="10.5" customWidth="1"/>
    <col min="467" max="467" width="4.875" customWidth="1"/>
    <col min="468" max="468" width="4.375" customWidth="1"/>
    <col min="469" max="469" width="8.75" customWidth="1"/>
    <col min="470" max="470" width="14.375" customWidth="1"/>
    <col min="471" max="471" width="3.125" customWidth="1"/>
    <col min="472" max="472" width="14.375" customWidth="1"/>
    <col min="473" max="473" width="10.5" customWidth="1"/>
    <col min="474" max="474" width="5.125" customWidth="1"/>
    <col min="475" max="475" width="5.25" customWidth="1"/>
    <col min="476" max="476" width="10.5" customWidth="1"/>
    <col min="477" max="477" width="2.5" customWidth="1"/>
    <col min="713" max="713" width="2.5" customWidth="1"/>
    <col min="714" max="714" width="4.375" customWidth="1"/>
    <col min="715" max="715" width="8.75" customWidth="1"/>
    <col min="716" max="716" width="14.375" customWidth="1"/>
    <col min="717" max="717" width="3.125" customWidth="1"/>
    <col min="718" max="718" width="14.375" customWidth="1"/>
    <col min="719" max="719" width="10.5" customWidth="1"/>
    <col min="720" max="721" width="5.125" customWidth="1"/>
    <col min="722" max="722" width="10.5" customWidth="1"/>
    <col min="723" max="723" width="4.875" customWidth="1"/>
    <col min="724" max="724" width="4.375" customWidth="1"/>
    <col min="725" max="725" width="8.75" customWidth="1"/>
    <col min="726" max="726" width="14.375" customWidth="1"/>
    <col min="727" max="727" width="3.125" customWidth="1"/>
    <col min="728" max="728" width="14.375" customWidth="1"/>
    <col min="729" max="729" width="10.5" customWidth="1"/>
    <col min="730" max="730" width="5.125" customWidth="1"/>
    <col min="731" max="731" width="5.25" customWidth="1"/>
    <col min="732" max="732" width="10.5" customWidth="1"/>
    <col min="733" max="733" width="2.5" customWidth="1"/>
    <col min="969" max="969" width="2.5" customWidth="1"/>
    <col min="970" max="970" width="4.375" customWidth="1"/>
    <col min="971" max="971" width="8.75" customWidth="1"/>
    <col min="972" max="972" width="14.375" customWidth="1"/>
    <col min="973" max="973" width="3.125" customWidth="1"/>
    <col min="974" max="974" width="14.375" customWidth="1"/>
    <col min="975" max="975" width="10.5" customWidth="1"/>
    <col min="976" max="977" width="5.125" customWidth="1"/>
    <col min="978" max="978" width="10.5" customWidth="1"/>
    <col min="979" max="979" width="4.875" customWidth="1"/>
    <col min="980" max="980" width="4.375" customWidth="1"/>
    <col min="981" max="981" width="8.75" customWidth="1"/>
    <col min="982" max="982" width="14.375" customWidth="1"/>
    <col min="983" max="983" width="3.125" customWidth="1"/>
    <col min="984" max="984" width="14.375" customWidth="1"/>
    <col min="985" max="985" width="10.5" customWidth="1"/>
    <col min="986" max="986" width="5.125" customWidth="1"/>
    <col min="987" max="987" width="5.25" customWidth="1"/>
    <col min="988" max="988" width="10.5" customWidth="1"/>
    <col min="989" max="989" width="2.5" customWidth="1"/>
    <col min="1225" max="1225" width="2.5" customWidth="1"/>
    <col min="1226" max="1226" width="4.375" customWidth="1"/>
    <col min="1227" max="1227" width="8.75" customWidth="1"/>
    <col min="1228" max="1228" width="14.375" customWidth="1"/>
    <col min="1229" max="1229" width="3.125" customWidth="1"/>
    <col min="1230" max="1230" width="14.375" customWidth="1"/>
    <col min="1231" max="1231" width="10.5" customWidth="1"/>
    <col min="1232" max="1233" width="5.125" customWidth="1"/>
    <col min="1234" max="1234" width="10.5" customWidth="1"/>
    <col min="1235" max="1235" width="4.875" customWidth="1"/>
    <col min="1236" max="1236" width="4.375" customWidth="1"/>
    <col min="1237" max="1237" width="8.75" customWidth="1"/>
    <col min="1238" max="1238" width="14.375" customWidth="1"/>
    <col min="1239" max="1239" width="3.125" customWidth="1"/>
    <col min="1240" max="1240" width="14.375" customWidth="1"/>
    <col min="1241" max="1241" width="10.5" customWidth="1"/>
    <col min="1242" max="1242" width="5.125" customWidth="1"/>
    <col min="1243" max="1243" width="5.25" customWidth="1"/>
    <col min="1244" max="1244" width="10.5" customWidth="1"/>
    <col min="1245" max="1245" width="2.5" customWidth="1"/>
    <col min="1481" max="1481" width="2.5" customWidth="1"/>
    <col min="1482" max="1482" width="4.375" customWidth="1"/>
    <col min="1483" max="1483" width="8.75" customWidth="1"/>
    <col min="1484" max="1484" width="14.375" customWidth="1"/>
    <col min="1485" max="1485" width="3.125" customWidth="1"/>
    <col min="1486" max="1486" width="14.375" customWidth="1"/>
    <col min="1487" max="1487" width="10.5" customWidth="1"/>
    <col min="1488" max="1489" width="5.125" customWidth="1"/>
    <col min="1490" max="1490" width="10.5" customWidth="1"/>
    <col min="1491" max="1491" width="4.875" customWidth="1"/>
    <col min="1492" max="1492" width="4.375" customWidth="1"/>
    <col min="1493" max="1493" width="8.75" customWidth="1"/>
    <col min="1494" max="1494" width="14.375" customWidth="1"/>
    <col min="1495" max="1495" width="3.125" customWidth="1"/>
    <col min="1496" max="1496" width="14.375" customWidth="1"/>
    <col min="1497" max="1497" width="10.5" customWidth="1"/>
    <col min="1498" max="1498" width="5.125" customWidth="1"/>
    <col min="1499" max="1499" width="5.25" customWidth="1"/>
    <col min="1500" max="1500" width="10.5" customWidth="1"/>
    <col min="1501" max="1501" width="2.5" customWidth="1"/>
    <col min="1737" max="1737" width="2.5" customWidth="1"/>
    <col min="1738" max="1738" width="4.375" customWidth="1"/>
    <col min="1739" max="1739" width="8.75" customWidth="1"/>
    <col min="1740" max="1740" width="14.375" customWidth="1"/>
    <col min="1741" max="1741" width="3.125" customWidth="1"/>
    <col min="1742" max="1742" width="14.375" customWidth="1"/>
    <col min="1743" max="1743" width="10.5" customWidth="1"/>
    <col min="1744" max="1745" width="5.125" customWidth="1"/>
    <col min="1746" max="1746" width="10.5" customWidth="1"/>
    <col min="1747" max="1747" width="4.875" customWidth="1"/>
    <col min="1748" max="1748" width="4.375" customWidth="1"/>
    <col min="1749" max="1749" width="8.75" customWidth="1"/>
    <col min="1750" max="1750" width="14.375" customWidth="1"/>
    <col min="1751" max="1751" width="3.125" customWidth="1"/>
    <col min="1752" max="1752" width="14.375" customWidth="1"/>
    <col min="1753" max="1753" width="10.5" customWidth="1"/>
    <col min="1754" max="1754" width="5.125" customWidth="1"/>
    <col min="1755" max="1755" width="5.25" customWidth="1"/>
    <col min="1756" max="1756" width="10.5" customWidth="1"/>
    <col min="1757" max="1757" width="2.5" customWidth="1"/>
    <col min="1993" max="1993" width="2.5" customWidth="1"/>
    <col min="1994" max="1994" width="4.375" customWidth="1"/>
    <col min="1995" max="1995" width="8.75" customWidth="1"/>
    <col min="1996" max="1996" width="14.375" customWidth="1"/>
    <col min="1997" max="1997" width="3.125" customWidth="1"/>
    <col min="1998" max="1998" width="14.375" customWidth="1"/>
    <col min="1999" max="1999" width="10.5" customWidth="1"/>
    <col min="2000" max="2001" width="5.125" customWidth="1"/>
    <col min="2002" max="2002" width="10.5" customWidth="1"/>
    <col min="2003" max="2003" width="4.875" customWidth="1"/>
    <col min="2004" max="2004" width="4.375" customWidth="1"/>
    <col min="2005" max="2005" width="8.75" customWidth="1"/>
    <col min="2006" max="2006" width="14.375" customWidth="1"/>
    <col min="2007" max="2007" width="3.125" customWidth="1"/>
    <col min="2008" max="2008" width="14.375" customWidth="1"/>
    <col min="2009" max="2009" width="10.5" customWidth="1"/>
    <col min="2010" max="2010" width="5.125" customWidth="1"/>
    <col min="2011" max="2011" width="5.25" customWidth="1"/>
    <col min="2012" max="2012" width="10.5" customWidth="1"/>
    <col min="2013" max="2013" width="2.5" customWidth="1"/>
    <col min="2249" max="2249" width="2.5" customWidth="1"/>
    <col min="2250" max="2250" width="4.375" customWidth="1"/>
    <col min="2251" max="2251" width="8.75" customWidth="1"/>
    <col min="2252" max="2252" width="14.375" customWidth="1"/>
    <col min="2253" max="2253" width="3.125" customWidth="1"/>
    <col min="2254" max="2254" width="14.375" customWidth="1"/>
    <col min="2255" max="2255" width="10.5" customWidth="1"/>
    <col min="2256" max="2257" width="5.125" customWidth="1"/>
    <col min="2258" max="2258" width="10.5" customWidth="1"/>
    <col min="2259" max="2259" width="4.875" customWidth="1"/>
    <col min="2260" max="2260" width="4.375" customWidth="1"/>
    <col min="2261" max="2261" width="8.75" customWidth="1"/>
    <col min="2262" max="2262" width="14.375" customWidth="1"/>
    <col min="2263" max="2263" width="3.125" customWidth="1"/>
    <col min="2264" max="2264" width="14.375" customWidth="1"/>
    <col min="2265" max="2265" width="10.5" customWidth="1"/>
    <col min="2266" max="2266" width="5.125" customWidth="1"/>
    <col min="2267" max="2267" width="5.25" customWidth="1"/>
    <col min="2268" max="2268" width="10.5" customWidth="1"/>
    <col min="2269" max="2269" width="2.5" customWidth="1"/>
    <col min="2505" max="2505" width="2.5" customWidth="1"/>
    <col min="2506" max="2506" width="4.375" customWidth="1"/>
    <col min="2507" max="2507" width="8.75" customWidth="1"/>
    <col min="2508" max="2508" width="14.375" customWidth="1"/>
    <col min="2509" max="2509" width="3.125" customWidth="1"/>
    <col min="2510" max="2510" width="14.375" customWidth="1"/>
    <col min="2511" max="2511" width="10.5" customWidth="1"/>
    <col min="2512" max="2513" width="5.125" customWidth="1"/>
    <col min="2514" max="2514" width="10.5" customWidth="1"/>
    <col min="2515" max="2515" width="4.875" customWidth="1"/>
    <col min="2516" max="2516" width="4.375" customWidth="1"/>
    <col min="2517" max="2517" width="8.75" customWidth="1"/>
    <col min="2518" max="2518" width="14.375" customWidth="1"/>
    <col min="2519" max="2519" width="3.125" customWidth="1"/>
    <col min="2520" max="2520" width="14.375" customWidth="1"/>
    <col min="2521" max="2521" width="10.5" customWidth="1"/>
    <col min="2522" max="2522" width="5.125" customWidth="1"/>
    <col min="2523" max="2523" width="5.25" customWidth="1"/>
    <col min="2524" max="2524" width="10.5" customWidth="1"/>
    <col min="2525" max="2525" width="2.5" customWidth="1"/>
    <col min="2761" max="2761" width="2.5" customWidth="1"/>
    <col min="2762" max="2762" width="4.375" customWidth="1"/>
    <col min="2763" max="2763" width="8.75" customWidth="1"/>
    <col min="2764" max="2764" width="14.375" customWidth="1"/>
    <col min="2765" max="2765" width="3.125" customWidth="1"/>
    <col min="2766" max="2766" width="14.375" customWidth="1"/>
    <col min="2767" max="2767" width="10.5" customWidth="1"/>
    <col min="2768" max="2769" width="5.125" customWidth="1"/>
    <col min="2770" max="2770" width="10.5" customWidth="1"/>
    <col min="2771" max="2771" width="4.875" customWidth="1"/>
    <col min="2772" max="2772" width="4.375" customWidth="1"/>
    <col min="2773" max="2773" width="8.75" customWidth="1"/>
    <col min="2774" max="2774" width="14.375" customWidth="1"/>
    <col min="2775" max="2775" width="3.125" customWidth="1"/>
    <col min="2776" max="2776" width="14.375" customWidth="1"/>
    <col min="2777" max="2777" width="10.5" customWidth="1"/>
    <col min="2778" max="2778" width="5.125" customWidth="1"/>
    <col min="2779" max="2779" width="5.25" customWidth="1"/>
    <col min="2780" max="2780" width="10.5" customWidth="1"/>
    <col min="2781" max="2781" width="2.5" customWidth="1"/>
    <col min="3017" max="3017" width="2.5" customWidth="1"/>
    <col min="3018" max="3018" width="4.375" customWidth="1"/>
    <col min="3019" max="3019" width="8.75" customWidth="1"/>
    <col min="3020" max="3020" width="14.375" customWidth="1"/>
    <col min="3021" max="3021" width="3.125" customWidth="1"/>
    <col min="3022" max="3022" width="14.375" customWidth="1"/>
    <col min="3023" max="3023" width="10.5" customWidth="1"/>
    <col min="3024" max="3025" width="5.125" customWidth="1"/>
    <col min="3026" max="3026" width="10.5" customWidth="1"/>
    <col min="3027" max="3027" width="4.875" customWidth="1"/>
    <col min="3028" max="3028" width="4.375" customWidth="1"/>
    <col min="3029" max="3029" width="8.75" customWidth="1"/>
    <col min="3030" max="3030" width="14.375" customWidth="1"/>
    <col min="3031" max="3031" width="3.125" customWidth="1"/>
    <col min="3032" max="3032" width="14.375" customWidth="1"/>
    <col min="3033" max="3033" width="10.5" customWidth="1"/>
    <col min="3034" max="3034" width="5.125" customWidth="1"/>
    <col min="3035" max="3035" width="5.25" customWidth="1"/>
    <col min="3036" max="3036" width="10.5" customWidth="1"/>
    <col min="3037" max="3037" width="2.5" customWidth="1"/>
    <col min="3273" max="3273" width="2.5" customWidth="1"/>
    <col min="3274" max="3274" width="4.375" customWidth="1"/>
    <col min="3275" max="3275" width="8.75" customWidth="1"/>
    <col min="3276" max="3276" width="14.375" customWidth="1"/>
    <col min="3277" max="3277" width="3.125" customWidth="1"/>
    <col min="3278" max="3278" width="14.375" customWidth="1"/>
    <col min="3279" max="3279" width="10.5" customWidth="1"/>
    <col min="3280" max="3281" width="5.125" customWidth="1"/>
    <col min="3282" max="3282" width="10.5" customWidth="1"/>
    <col min="3283" max="3283" width="4.875" customWidth="1"/>
    <col min="3284" max="3284" width="4.375" customWidth="1"/>
    <col min="3285" max="3285" width="8.75" customWidth="1"/>
    <col min="3286" max="3286" width="14.375" customWidth="1"/>
    <col min="3287" max="3287" width="3.125" customWidth="1"/>
    <col min="3288" max="3288" width="14.375" customWidth="1"/>
    <col min="3289" max="3289" width="10.5" customWidth="1"/>
    <col min="3290" max="3290" width="5.125" customWidth="1"/>
    <col min="3291" max="3291" width="5.25" customWidth="1"/>
    <col min="3292" max="3292" width="10.5" customWidth="1"/>
    <col min="3293" max="3293" width="2.5" customWidth="1"/>
    <col min="3529" max="3529" width="2.5" customWidth="1"/>
    <col min="3530" max="3530" width="4.375" customWidth="1"/>
    <col min="3531" max="3531" width="8.75" customWidth="1"/>
    <col min="3532" max="3532" width="14.375" customWidth="1"/>
    <col min="3533" max="3533" width="3.125" customWidth="1"/>
    <col min="3534" max="3534" width="14.375" customWidth="1"/>
    <col min="3535" max="3535" width="10.5" customWidth="1"/>
    <col min="3536" max="3537" width="5.125" customWidth="1"/>
    <col min="3538" max="3538" width="10.5" customWidth="1"/>
    <col min="3539" max="3539" width="4.875" customWidth="1"/>
    <col min="3540" max="3540" width="4.375" customWidth="1"/>
    <col min="3541" max="3541" width="8.75" customWidth="1"/>
    <col min="3542" max="3542" width="14.375" customWidth="1"/>
    <col min="3543" max="3543" width="3.125" customWidth="1"/>
    <col min="3544" max="3544" width="14.375" customWidth="1"/>
    <col min="3545" max="3545" width="10.5" customWidth="1"/>
    <col min="3546" max="3546" width="5.125" customWidth="1"/>
    <col min="3547" max="3547" width="5.25" customWidth="1"/>
    <col min="3548" max="3548" width="10.5" customWidth="1"/>
    <col min="3549" max="3549" width="2.5" customWidth="1"/>
    <col min="3785" max="3785" width="2.5" customWidth="1"/>
    <col min="3786" max="3786" width="4.375" customWidth="1"/>
    <col min="3787" max="3787" width="8.75" customWidth="1"/>
    <col min="3788" max="3788" width="14.375" customWidth="1"/>
    <col min="3789" max="3789" width="3.125" customWidth="1"/>
    <col min="3790" max="3790" width="14.375" customWidth="1"/>
    <col min="3791" max="3791" width="10.5" customWidth="1"/>
    <col min="3792" max="3793" width="5.125" customWidth="1"/>
    <col min="3794" max="3794" width="10.5" customWidth="1"/>
    <col min="3795" max="3795" width="4.875" customWidth="1"/>
    <col min="3796" max="3796" width="4.375" customWidth="1"/>
    <col min="3797" max="3797" width="8.75" customWidth="1"/>
    <col min="3798" max="3798" width="14.375" customWidth="1"/>
    <col min="3799" max="3799" width="3.125" customWidth="1"/>
    <col min="3800" max="3800" width="14.375" customWidth="1"/>
    <col min="3801" max="3801" width="10.5" customWidth="1"/>
    <col min="3802" max="3802" width="5.125" customWidth="1"/>
    <col min="3803" max="3803" width="5.25" customWidth="1"/>
    <col min="3804" max="3804" width="10.5" customWidth="1"/>
    <col min="3805" max="3805" width="2.5" customWidth="1"/>
    <col min="4041" max="4041" width="2.5" customWidth="1"/>
    <col min="4042" max="4042" width="4.375" customWidth="1"/>
    <col min="4043" max="4043" width="8.75" customWidth="1"/>
    <col min="4044" max="4044" width="14.375" customWidth="1"/>
    <col min="4045" max="4045" width="3.125" customWidth="1"/>
    <col min="4046" max="4046" width="14.375" customWidth="1"/>
    <col min="4047" max="4047" width="10.5" customWidth="1"/>
    <col min="4048" max="4049" width="5.125" customWidth="1"/>
    <col min="4050" max="4050" width="10.5" customWidth="1"/>
    <col min="4051" max="4051" width="4.875" customWidth="1"/>
    <col min="4052" max="4052" width="4.375" customWidth="1"/>
    <col min="4053" max="4053" width="8.75" customWidth="1"/>
    <col min="4054" max="4054" width="14.375" customWidth="1"/>
    <col min="4055" max="4055" width="3.125" customWidth="1"/>
    <col min="4056" max="4056" width="14.375" customWidth="1"/>
    <col min="4057" max="4057" width="10.5" customWidth="1"/>
    <col min="4058" max="4058" width="5.125" customWidth="1"/>
    <col min="4059" max="4059" width="5.25" customWidth="1"/>
    <col min="4060" max="4060" width="10.5" customWidth="1"/>
    <col min="4061" max="4061" width="2.5" customWidth="1"/>
    <col min="4297" max="4297" width="2.5" customWidth="1"/>
    <col min="4298" max="4298" width="4.375" customWidth="1"/>
    <col min="4299" max="4299" width="8.75" customWidth="1"/>
    <col min="4300" max="4300" width="14.375" customWidth="1"/>
    <col min="4301" max="4301" width="3.125" customWidth="1"/>
    <col min="4302" max="4302" width="14.375" customWidth="1"/>
    <col min="4303" max="4303" width="10.5" customWidth="1"/>
    <col min="4304" max="4305" width="5.125" customWidth="1"/>
    <col min="4306" max="4306" width="10.5" customWidth="1"/>
    <col min="4307" max="4307" width="4.875" customWidth="1"/>
    <col min="4308" max="4308" width="4.375" customWidth="1"/>
    <col min="4309" max="4309" width="8.75" customWidth="1"/>
    <col min="4310" max="4310" width="14.375" customWidth="1"/>
    <col min="4311" max="4311" width="3.125" customWidth="1"/>
    <col min="4312" max="4312" width="14.375" customWidth="1"/>
    <col min="4313" max="4313" width="10.5" customWidth="1"/>
    <col min="4314" max="4314" width="5.125" customWidth="1"/>
    <col min="4315" max="4315" width="5.25" customWidth="1"/>
    <col min="4316" max="4316" width="10.5" customWidth="1"/>
    <col min="4317" max="4317" width="2.5" customWidth="1"/>
    <col min="4553" max="4553" width="2.5" customWidth="1"/>
    <col min="4554" max="4554" width="4.375" customWidth="1"/>
    <col min="4555" max="4555" width="8.75" customWidth="1"/>
    <col min="4556" max="4556" width="14.375" customWidth="1"/>
    <col min="4557" max="4557" width="3.125" customWidth="1"/>
    <col min="4558" max="4558" width="14.375" customWidth="1"/>
    <col min="4559" max="4559" width="10.5" customWidth="1"/>
    <col min="4560" max="4561" width="5.125" customWidth="1"/>
    <col min="4562" max="4562" width="10.5" customWidth="1"/>
    <col min="4563" max="4563" width="4.875" customWidth="1"/>
    <col min="4564" max="4564" width="4.375" customWidth="1"/>
    <col min="4565" max="4565" width="8.75" customWidth="1"/>
    <col min="4566" max="4566" width="14.375" customWidth="1"/>
    <col min="4567" max="4567" width="3.125" customWidth="1"/>
    <col min="4568" max="4568" width="14.375" customWidth="1"/>
    <col min="4569" max="4569" width="10.5" customWidth="1"/>
    <col min="4570" max="4570" width="5.125" customWidth="1"/>
    <col min="4571" max="4571" width="5.25" customWidth="1"/>
    <col min="4572" max="4572" width="10.5" customWidth="1"/>
    <col min="4573" max="4573" width="2.5" customWidth="1"/>
    <col min="4809" max="4809" width="2.5" customWidth="1"/>
    <col min="4810" max="4810" width="4.375" customWidth="1"/>
    <col min="4811" max="4811" width="8.75" customWidth="1"/>
    <col min="4812" max="4812" width="14.375" customWidth="1"/>
    <col min="4813" max="4813" width="3.125" customWidth="1"/>
    <col min="4814" max="4814" width="14.375" customWidth="1"/>
    <col min="4815" max="4815" width="10.5" customWidth="1"/>
    <col min="4816" max="4817" width="5.125" customWidth="1"/>
    <col min="4818" max="4818" width="10.5" customWidth="1"/>
    <col min="4819" max="4819" width="4.875" customWidth="1"/>
    <col min="4820" max="4820" width="4.375" customWidth="1"/>
    <col min="4821" max="4821" width="8.75" customWidth="1"/>
    <col min="4822" max="4822" width="14.375" customWidth="1"/>
    <col min="4823" max="4823" width="3.125" customWidth="1"/>
    <col min="4824" max="4824" width="14.375" customWidth="1"/>
    <col min="4825" max="4825" width="10.5" customWidth="1"/>
    <col min="4826" max="4826" width="5.125" customWidth="1"/>
    <col min="4827" max="4827" width="5.25" customWidth="1"/>
    <col min="4828" max="4828" width="10.5" customWidth="1"/>
    <col min="4829" max="4829" width="2.5" customWidth="1"/>
    <col min="5065" max="5065" width="2.5" customWidth="1"/>
    <col min="5066" max="5066" width="4.375" customWidth="1"/>
    <col min="5067" max="5067" width="8.75" customWidth="1"/>
    <col min="5068" max="5068" width="14.375" customWidth="1"/>
    <col min="5069" max="5069" width="3.125" customWidth="1"/>
    <col min="5070" max="5070" width="14.375" customWidth="1"/>
    <col min="5071" max="5071" width="10.5" customWidth="1"/>
    <col min="5072" max="5073" width="5.125" customWidth="1"/>
    <col min="5074" max="5074" width="10.5" customWidth="1"/>
    <col min="5075" max="5075" width="4.875" customWidth="1"/>
    <col min="5076" max="5076" width="4.375" customWidth="1"/>
    <col min="5077" max="5077" width="8.75" customWidth="1"/>
    <col min="5078" max="5078" width="14.375" customWidth="1"/>
    <col min="5079" max="5079" width="3.125" customWidth="1"/>
    <col min="5080" max="5080" width="14.375" customWidth="1"/>
    <col min="5081" max="5081" width="10.5" customWidth="1"/>
    <col min="5082" max="5082" width="5.125" customWidth="1"/>
    <col min="5083" max="5083" width="5.25" customWidth="1"/>
    <col min="5084" max="5084" width="10.5" customWidth="1"/>
    <col min="5085" max="5085" width="2.5" customWidth="1"/>
    <col min="5321" max="5321" width="2.5" customWidth="1"/>
    <col min="5322" max="5322" width="4.375" customWidth="1"/>
    <col min="5323" max="5323" width="8.75" customWidth="1"/>
    <col min="5324" max="5324" width="14.375" customWidth="1"/>
    <col min="5325" max="5325" width="3.125" customWidth="1"/>
    <col min="5326" max="5326" width="14.375" customWidth="1"/>
    <col min="5327" max="5327" width="10.5" customWidth="1"/>
    <col min="5328" max="5329" width="5.125" customWidth="1"/>
    <col min="5330" max="5330" width="10.5" customWidth="1"/>
    <col min="5331" max="5331" width="4.875" customWidth="1"/>
    <col min="5332" max="5332" width="4.375" customWidth="1"/>
    <col min="5333" max="5333" width="8.75" customWidth="1"/>
    <col min="5334" max="5334" width="14.375" customWidth="1"/>
    <col min="5335" max="5335" width="3.125" customWidth="1"/>
    <col min="5336" max="5336" width="14.375" customWidth="1"/>
    <col min="5337" max="5337" width="10.5" customWidth="1"/>
    <col min="5338" max="5338" width="5.125" customWidth="1"/>
    <col min="5339" max="5339" width="5.25" customWidth="1"/>
    <col min="5340" max="5340" width="10.5" customWidth="1"/>
    <col min="5341" max="5341" width="2.5" customWidth="1"/>
    <col min="5577" max="5577" width="2.5" customWidth="1"/>
    <col min="5578" max="5578" width="4.375" customWidth="1"/>
    <col min="5579" max="5579" width="8.75" customWidth="1"/>
    <col min="5580" max="5580" width="14.375" customWidth="1"/>
    <col min="5581" max="5581" width="3.125" customWidth="1"/>
    <col min="5582" max="5582" width="14.375" customWidth="1"/>
    <col min="5583" max="5583" width="10.5" customWidth="1"/>
    <col min="5584" max="5585" width="5.125" customWidth="1"/>
    <col min="5586" max="5586" width="10.5" customWidth="1"/>
    <col min="5587" max="5587" width="4.875" customWidth="1"/>
    <col min="5588" max="5588" width="4.375" customWidth="1"/>
    <col min="5589" max="5589" width="8.75" customWidth="1"/>
    <col min="5590" max="5590" width="14.375" customWidth="1"/>
    <col min="5591" max="5591" width="3.125" customWidth="1"/>
    <col min="5592" max="5592" width="14.375" customWidth="1"/>
    <col min="5593" max="5593" width="10.5" customWidth="1"/>
    <col min="5594" max="5594" width="5.125" customWidth="1"/>
    <col min="5595" max="5595" width="5.25" customWidth="1"/>
    <col min="5596" max="5596" width="10.5" customWidth="1"/>
    <col min="5597" max="5597" width="2.5" customWidth="1"/>
    <col min="5833" max="5833" width="2.5" customWidth="1"/>
    <col min="5834" max="5834" width="4.375" customWidth="1"/>
    <col min="5835" max="5835" width="8.75" customWidth="1"/>
    <col min="5836" max="5836" width="14.375" customWidth="1"/>
    <col min="5837" max="5837" width="3.125" customWidth="1"/>
    <col min="5838" max="5838" width="14.375" customWidth="1"/>
    <col min="5839" max="5839" width="10.5" customWidth="1"/>
    <col min="5840" max="5841" width="5.125" customWidth="1"/>
    <col min="5842" max="5842" width="10.5" customWidth="1"/>
    <col min="5843" max="5843" width="4.875" customWidth="1"/>
    <col min="5844" max="5844" width="4.375" customWidth="1"/>
    <col min="5845" max="5845" width="8.75" customWidth="1"/>
    <col min="5846" max="5846" width="14.375" customWidth="1"/>
    <col min="5847" max="5847" width="3.125" customWidth="1"/>
    <col min="5848" max="5848" width="14.375" customWidth="1"/>
    <col min="5849" max="5849" width="10.5" customWidth="1"/>
    <col min="5850" max="5850" width="5.125" customWidth="1"/>
    <col min="5851" max="5851" width="5.25" customWidth="1"/>
    <col min="5852" max="5852" width="10.5" customWidth="1"/>
    <col min="5853" max="5853" width="2.5" customWidth="1"/>
    <col min="6089" max="6089" width="2.5" customWidth="1"/>
    <col min="6090" max="6090" width="4.375" customWidth="1"/>
    <col min="6091" max="6091" width="8.75" customWidth="1"/>
    <col min="6092" max="6092" width="14.375" customWidth="1"/>
    <col min="6093" max="6093" width="3.125" customWidth="1"/>
    <col min="6094" max="6094" width="14.375" customWidth="1"/>
    <col min="6095" max="6095" width="10.5" customWidth="1"/>
    <col min="6096" max="6097" width="5.125" customWidth="1"/>
    <col min="6098" max="6098" width="10.5" customWidth="1"/>
    <col min="6099" max="6099" width="4.875" customWidth="1"/>
    <col min="6100" max="6100" width="4.375" customWidth="1"/>
    <col min="6101" max="6101" width="8.75" customWidth="1"/>
    <col min="6102" max="6102" width="14.375" customWidth="1"/>
    <col min="6103" max="6103" width="3.125" customWidth="1"/>
    <col min="6104" max="6104" width="14.375" customWidth="1"/>
    <col min="6105" max="6105" width="10.5" customWidth="1"/>
    <col min="6106" max="6106" width="5.125" customWidth="1"/>
    <col min="6107" max="6107" width="5.25" customWidth="1"/>
    <col min="6108" max="6108" width="10.5" customWidth="1"/>
    <col min="6109" max="6109" width="2.5" customWidth="1"/>
    <col min="6345" max="6345" width="2.5" customWidth="1"/>
    <col min="6346" max="6346" width="4.375" customWidth="1"/>
    <col min="6347" max="6347" width="8.75" customWidth="1"/>
    <col min="6348" max="6348" width="14.375" customWidth="1"/>
    <col min="6349" max="6349" width="3.125" customWidth="1"/>
    <col min="6350" max="6350" width="14.375" customWidth="1"/>
    <col min="6351" max="6351" width="10.5" customWidth="1"/>
    <col min="6352" max="6353" width="5.125" customWidth="1"/>
    <col min="6354" max="6354" width="10.5" customWidth="1"/>
    <col min="6355" max="6355" width="4.875" customWidth="1"/>
    <col min="6356" max="6356" width="4.375" customWidth="1"/>
    <col min="6357" max="6357" width="8.75" customWidth="1"/>
    <col min="6358" max="6358" width="14.375" customWidth="1"/>
    <col min="6359" max="6359" width="3.125" customWidth="1"/>
    <col min="6360" max="6360" width="14.375" customWidth="1"/>
    <col min="6361" max="6361" width="10.5" customWidth="1"/>
    <col min="6362" max="6362" width="5.125" customWidth="1"/>
    <col min="6363" max="6363" width="5.25" customWidth="1"/>
    <col min="6364" max="6364" width="10.5" customWidth="1"/>
    <col min="6365" max="6365" width="2.5" customWidth="1"/>
    <col min="6601" max="6601" width="2.5" customWidth="1"/>
    <col min="6602" max="6602" width="4.375" customWidth="1"/>
    <col min="6603" max="6603" width="8.75" customWidth="1"/>
    <col min="6604" max="6604" width="14.375" customWidth="1"/>
    <col min="6605" max="6605" width="3.125" customWidth="1"/>
    <col min="6606" max="6606" width="14.375" customWidth="1"/>
    <col min="6607" max="6607" width="10.5" customWidth="1"/>
    <col min="6608" max="6609" width="5.125" customWidth="1"/>
    <col min="6610" max="6610" width="10.5" customWidth="1"/>
    <col min="6611" max="6611" width="4.875" customWidth="1"/>
    <col min="6612" max="6612" width="4.375" customWidth="1"/>
    <col min="6613" max="6613" width="8.75" customWidth="1"/>
    <col min="6614" max="6614" width="14.375" customWidth="1"/>
    <col min="6615" max="6615" width="3.125" customWidth="1"/>
    <col min="6616" max="6616" width="14.375" customWidth="1"/>
    <col min="6617" max="6617" width="10.5" customWidth="1"/>
    <col min="6618" max="6618" width="5.125" customWidth="1"/>
    <col min="6619" max="6619" width="5.25" customWidth="1"/>
    <col min="6620" max="6620" width="10.5" customWidth="1"/>
    <col min="6621" max="6621" width="2.5" customWidth="1"/>
    <col min="6857" max="6857" width="2.5" customWidth="1"/>
    <col min="6858" max="6858" width="4.375" customWidth="1"/>
    <col min="6859" max="6859" width="8.75" customWidth="1"/>
    <col min="6860" max="6860" width="14.375" customWidth="1"/>
    <col min="6861" max="6861" width="3.125" customWidth="1"/>
    <col min="6862" max="6862" width="14.375" customWidth="1"/>
    <col min="6863" max="6863" width="10.5" customWidth="1"/>
    <col min="6864" max="6865" width="5.125" customWidth="1"/>
    <col min="6866" max="6866" width="10.5" customWidth="1"/>
    <col min="6867" max="6867" width="4.875" customWidth="1"/>
    <col min="6868" max="6868" width="4.375" customWidth="1"/>
    <col min="6869" max="6869" width="8.75" customWidth="1"/>
    <col min="6870" max="6870" width="14.375" customWidth="1"/>
    <col min="6871" max="6871" width="3.125" customWidth="1"/>
    <col min="6872" max="6872" width="14.375" customWidth="1"/>
    <col min="6873" max="6873" width="10.5" customWidth="1"/>
    <col min="6874" max="6874" width="5.125" customWidth="1"/>
    <col min="6875" max="6875" width="5.25" customWidth="1"/>
    <col min="6876" max="6876" width="10.5" customWidth="1"/>
    <col min="6877" max="6877" width="2.5" customWidth="1"/>
    <col min="7113" max="7113" width="2.5" customWidth="1"/>
    <col min="7114" max="7114" width="4.375" customWidth="1"/>
    <col min="7115" max="7115" width="8.75" customWidth="1"/>
    <col min="7116" max="7116" width="14.375" customWidth="1"/>
    <col min="7117" max="7117" width="3.125" customWidth="1"/>
    <col min="7118" max="7118" width="14.375" customWidth="1"/>
    <col min="7119" max="7119" width="10.5" customWidth="1"/>
    <col min="7120" max="7121" width="5.125" customWidth="1"/>
    <col min="7122" max="7122" width="10.5" customWidth="1"/>
    <col min="7123" max="7123" width="4.875" customWidth="1"/>
    <col min="7124" max="7124" width="4.375" customWidth="1"/>
    <col min="7125" max="7125" width="8.75" customWidth="1"/>
    <col min="7126" max="7126" width="14.375" customWidth="1"/>
    <col min="7127" max="7127" width="3.125" customWidth="1"/>
    <col min="7128" max="7128" width="14.375" customWidth="1"/>
    <col min="7129" max="7129" width="10.5" customWidth="1"/>
    <col min="7130" max="7130" width="5.125" customWidth="1"/>
    <col min="7131" max="7131" width="5.25" customWidth="1"/>
    <col min="7132" max="7132" width="10.5" customWidth="1"/>
    <col min="7133" max="7133" width="2.5" customWidth="1"/>
    <col min="7369" max="7369" width="2.5" customWidth="1"/>
    <col min="7370" max="7370" width="4.375" customWidth="1"/>
    <col min="7371" max="7371" width="8.75" customWidth="1"/>
    <col min="7372" max="7372" width="14.375" customWidth="1"/>
    <col min="7373" max="7373" width="3.125" customWidth="1"/>
    <col min="7374" max="7374" width="14.375" customWidth="1"/>
    <col min="7375" max="7375" width="10.5" customWidth="1"/>
    <col min="7376" max="7377" width="5.125" customWidth="1"/>
    <col min="7378" max="7378" width="10.5" customWidth="1"/>
    <col min="7379" max="7379" width="4.875" customWidth="1"/>
    <col min="7380" max="7380" width="4.375" customWidth="1"/>
    <col min="7381" max="7381" width="8.75" customWidth="1"/>
    <col min="7382" max="7382" width="14.375" customWidth="1"/>
    <col min="7383" max="7383" width="3.125" customWidth="1"/>
    <col min="7384" max="7384" width="14.375" customWidth="1"/>
    <col min="7385" max="7385" width="10.5" customWidth="1"/>
    <col min="7386" max="7386" width="5.125" customWidth="1"/>
    <col min="7387" max="7387" width="5.25" customWidth="1"/>
    <col min="7388" max="7388" width="10.5" customWidth="1"/>
    <col min="7389" max="7389" width="2.5" customWidth="1"/>
    <col min="7625" max="7625" width="2.5" customWidth="1"/>
    <col min="7626" max="7626" width="4.375" customWidth="1"/>
    <col min="7627" max="7627" width="8.75" customWidth="1"/>
    <col min="7628" max="7628" width="14.375" customWidth="1"/>
    <col min="7629" max="7629" width="3.125" customWidth="1"/>
    <col min="7630" max="7630" width="14.375" customWidth="1"/>
    <col min="7631" max="7631" width="10.5" customWidth="1"/>
    <col min="7632" max="7633" width="5.125" customWidth="1"/>
    <col min="7634" max="7634" width="10.5" customWidth="1"/>
    <col min="7635" max="7635" width="4.875" customWidth="1"/>
    <col min="7636" max="7636" width="4.375" customWidth="1"/>
    <col min="7637" max="7637" width="8.75" customWidth="1"/>
    <col min="7638" max="7638" width="14.375" customWidth="1"/>
    <col min="7639" max="7639" width="3.125" customWidth="1"/>
    <col min="7640" max="7640" width="14.375" customWidth="1"/>
    <col min="7641" max="7641" width="10.5" customWidth="1"/>
    <col min="7642" max="7642" width="5.125" customWidth="1"/>
    <col min="7643" max="7643" width="5.25" customWidth="1"/>
    <col min="7644" max="7644" width="10.5" customWidth="1"/>
    <col min="7645" max="7645" width="2.5" customWidth="1"/>
    <col min="7881" max="7881" width="2.5" customWidth="1"/>
    <col min="7882" max="7882" width="4.375" customWidth="1"/>
    <col min="7883" max="7883" width="8.75" customWidth="1"/>
    <col min="7884" max="7884" width="14.375" customWidth="1"/>
    <col min="7885" max="7885" width="3.125" customWidth="1"/>
    <col min="7886" max="7886" width="14.375" customWidth="1"/>
    <col min="7887" max="7887" width="10.5" customWidth="1"/>
    <col min="7888" max="7889" width="5.125" customWidth="1"/>
    <col min="7890" max="7890" width="10.5" customWidth="1"/>
    <col min="7891" max="7891" width="4.875" customWidth="1"/>
    <col min="7892" max="7892" width="4.375" customWidth="1"/>
    <col min="7893" max="7893" width="8.75" customWidth="1"/>
    <col min="7894" max="7894" width="14.375" customWidth="1"/>
    <col min="7895" max="7895" width="3.125" customWidth="1"/>
    <col min="7896" max="7896" width="14.375" customWidth="1"/>
    <col min="7897" max="7897" width="10.5" customWidth="1"/>
    <col min="7898" max="7898" width="5.125" customWidth="1"/>
    <col min="7899" max="7899" width="5.25" customWidth="1"/>
    <col min="7900" max="7900" width="10.5" customWidth="1"/>
    <col min="7901" max="7901" width="2.5" customWidth="1"/>
    <col min="8137" max="8137" width="2.5" customWidth="1"/>
    <col min="8138" max="8138" width="4.375" customWidth="1"/>
    <col min="8139" max="8139" width="8.75" customWidth="1"/>
    <col min="8140" max="8140" width="14.375" customWidth="1"/>
    <col min="8141" max="8141" width="3.125" customWidth="1"/>
    <col min="8142" max="8142" width="14.375" customWidth="1"/>
    <col min="8143" max="8143" width="10.5" customWidth="1"/>
    <col min="8144" max="8145" width="5.125" customWidth="1"/>
    <col min="8146" max="8146" width="10.5" customWidth="1"/>
    <col min="8147" max="8147" width="4.875" customWidth="1"/>
    <col min="8148" max="8148" width="4.375" customWidth="1"/>
    <col min="8149" max="8149" width="8.75" customWidth="1"/>
    <col min="8150" max="8150" width="14.375" customWidth="1"/>
    <col min="8151" max="8151" width="3.125" customWidth="1"/>
    <col min="8152" max="8152" width="14.375" customWidth="1"/>
    <col min="8153" max="8153" width="10.5" customWidth="1"/>
    <col min="8154" max="8154" width="5.125" customWidth="1"/>
    <col min="8155" max="8155" width="5.25" customWidth="1"/>
    <col min="8156" max="8156" width="10.5" customWidth="1"/>
    <col min="8157" max="8157" width="2.5" customWidth="1"/>
    <col min="8393" max="8393" width="2.5" customWidth="1"/>
    <col min="8394" max="8394" width="4.375" customWidth="1"/>
    <col min="8395" max="8395" width="8.75" customWidth="1"/>
    <col min="8396" max="8396" width="14.375" customWidth="1"/>
    <col min="8397" max="8397" width="3.125" customWidth="1"/>
    <col min="8398" max="8398" width="14.375" customWidth="1"/>
    <col min="8399" max="8399" width="10.5" customWidth="1"/>
    <col min="8400" max="8401" width="5.125" customWidth="1"/>
    <col min="8402" max="8402" width="10.5" customWidth="1"/>
    <col min="8403" max="8403" width="4.875" customWidth="1"/>
    <col min="8404" max="8404" width="4.375" customWidth="1"/>
    <col min="8405" max="8405" width="8.75" customWidth="1"/>
    <col min="8406" max="8406" width="14.375" customWidth="1"/>
    <col min="8407" max="8407" width="3.125" customWidth="1"/>
    <col min="8408" max="8408" width="14.375" customWidth="1"/>
    <col min="8409" max="8409" width="10.5" customWidth="1"/>
    <col min="8410" max="8410" width="5.125" customWidth="1"/>
    <col min="8411" max="8411" width="5.25" customWidth="1"/>
    <col min="8412" max="8412" width="10.5" customWidth="1"/>
    <col min="8413" max="8413" width="2.5" customWidth="1"/>
    <col min="8649" max="8649" width="2.5" customWidth="1"/>
    <col min="8650" max="8650" width="4.375" customWidth="1"/>
    <col min="8651" max="8651" width="8.75" customWidth="1"/>
    <col min="8652" max="8652" width="14.375" customWidth="1"/>
    <col min="8653" max="8653" width="3.125" customWidth="1"/>
    <col min="8654" max="8654" width="14.375" customWidth="1"/>
    <col min="8655" max="8655" width="10.5" customWidth="1"/>
    <col min="8656" max="8657" width="5.125" customWidth="1"/>
    <col min="8658" max="8658" width="10.5" customWidth="1"/>
    <col min="8659" max="8659" width="4.875" customWidth="1"/>
    <col min="8660" max="8660" width="4.375" customWidth="1"/>
    <col min="8661" max="8661" width="8.75" customWidth="1"/>
    <col min="8662" max="8662" width="14.375" customWidth="1"/>
    <col min="8663" max="8663" width="3.125" customWidth="1"/>
    <col min="8664" max="8664" width="14.375" customWidth="1"/>
    <col min="8665" max="8665" width="10.5" customWidth="1"/>
    <col min="8666" max="8666" width="5.125" customWidth="1"/>
    <col min="8667" max="8667" width="5.25" customWidth="1"/>
    <col min="8668" max="8668" width="10.5" customWidth="1"/>
    <col min="8669" max="8669" width="2.5" customWidth="1"/>
    <col min="8905" max="8905" width="2.5" customWidth="1"/>
    <col min="8906" max="8906" width="4.375" customWidth="1"/>
    <col min="8907" max="8907" width="8.75" customWidth="1"/>
    <col min="8908" max="8908" width="14.375" customWidth="1"/>
    <col min="8909" max="8909" width="3.125" customWidth="1"/>
    <col min="8910" max="8910" width="14.375" customWidth="1"/>
    <col min="8911" max="8911" width="10.5" customWidth="1"/>
    <col min="8912" max="8913" width="5.125" customWidth="1"/>
    <col min="8914" max="8914" width="10.5" customWidth="1"/>
    <col min="8915" max="8915" width="4.875" customWidth="1"/>
    <col min="8916" max="8916" width="4.375" customWidth="1"/>
    <col min="8917" max="8917" width="8.75" customWidth="1"/>
    <col min="8918" max="8918" width="14.375" customWidth="1"/>
    <col min="8919" max="8919" width="3.125" customWidth="1"/>
    <col min="8920" max="8920" width="14.375" customWidth="1"/>
    <col min="8921" max="8921" width="10.5" customWidth="1"/>
    <col min="8922" max="8922" width="5.125" customWidth="1"/>
    <col min="8923" max="8923" width="5.25" customWidth="1"/>
    <col min="8924" max="8924" width="10.5" customWidth="1"/>
    <col min="8925" max="8925" width="2.5" customWidth="1"/>
    <col min="9161" max="9161" width="2.5" customWidth="1"/>
    <col min="9162" max="9162" width="4.375" customWidth="1"/>
    <col min="9163" max="9163" width="8.75" customWidth="1"/>
    <col min="9164" max="9164" width="14.375" customWidth="1"/>
    <col min="9165" max="9165" width="3.125" customWidth="1"/>
    <col min="9166" max="9166" width="14.375" customWidth="1"/>
    <col min="9167" max="9167" width="10.5" customWidth="1"/>
    <col min="9168" max="9169" width="5.125" customWidth="1"/>
    <col min="9170" max="9170" width="10.5" customWidth="1"/>
    <col min="9171" max="9171" width="4.875" customWidth="1"/>
    <col min="9172" max="9172" width="4.375" customWidth="1"/>
    <col min="9173" max="9173" width="8.75" customWidth="1"/>
    <col min="9174" max="9174" width="14.375" customWidth="1"/>
    <col min="9175" max="9175" width="3.125" customWidth="1"/>
    <col min="9176" max="9176" width="14.375" customWidth="1"/>
    <col min="9177" max="9177" width="10.5" customWidth="1"/>
    <col min="9178" max="9178" width="5.125" customWidth="1"/>
    <col min="9179" max="9179" width="5.25" customWidth="1"/>
    <col min="9180" max="9180" width="10.5" customWidth="1"/>
    <col min="9181" max="9181" width="2.5" customWidth="1"/>
    <col min="9417" max="9417" width="2.5" customWidth="1"/>
    <col min="9418" max="9418" width="4.375" customWidth="1"/>
    <col min="9419" max="9419" width="8.75" customWidth="1"/>
    <col min="9420" max="9420" width="14.375" customWidth="1"/>
    <col min="9421" max="9421" width="3.125" customWidth="1"/>
    <col min="9422" max="9422" width="14.375" customWidth="1"/>
    <col min="9423" max="9423" width="10.5" customWidth="1"/>
    <col min="9424" max="9425" width="5.125" customWidth="1"/>
    <col min="9426" max="9426" width="10.5" customWidth="1"/>
    <col min="9427" max="9427" width="4.875" customWidth="1"/>
    <col min="9428" max="9428" width="4.375" customWidth="1"/>
    <col min="9429" max="9429" width="8.75" customWidth="1"/>
    <col min="9430" max="9430" width="14.375" customWidth="1"/>
    <col min="9431" max="9431" width="3.125" customWidth="1"/>
    <col min="9432" max="9432" width="14.375" customWidth="1"/>
    <col min="9433" max="9433" width="10.5" customWidth="1"/>
    <col min="9434" max="9434" width="5.125" customWidth="1"/>
    <col min="9435" max="9435" width="5.25" customWidth="1"/>
    <col min="9436" max="9436" width="10.5" customWidth="1"/>
    <col min="9437" max="9437" width="2.5" customWidth="1"/>
    <col min="9673" max="9673" width="2.5" customWidth="1"/>
    <col min="9674" max="9674" width="4.375" customWidth="1"/>
    <col min="9675" max="9675" width="8.75" customWidth="1"/>
    <col min="9676" max="9676" width="14.375" customWidth="1"/>
    <col min="9677" max="9677" width="3.125" customWidth="1"/>
    <col min="9678" max="9678" width="14.375" customWidth="1"/>
    <col min="9679" max="9679" width="10.5" customWidth="1"/>
    <col min="9680" max="9681" width="5.125" customWidth="1"/>
    <col min="9682" max="9682" width="10.5" customWidth="1"/>
    <col min="9683" max="9683" width="4.875" customWidth="1"/>
    <col min="9684" max="9684" width="4.375" customWidth="1"/>
    <col min="9685" max="9685" width="8.75" customWidth="1"/>
    <col min="9686" max="9686" width="14.375" customWidth="1"/>
    <col min="9687" max="9687" width="3.125" customWidth="1"/>
    <col min="9688" max="9688" width="14.375" customWidth="1"/>
    <col min="9689" max="9689" width="10.5" customWidth="1"/>
    <col min="9690" max="9690" width="5.125" customWidth="1"/>
    <col min="9691" max="9691" width="5.25" customWidth="1"/>
    <col min="9692" max="9692" width="10.5" customWidth="1"/>
    <col min="9693" max="9693" width="2.5" customWidth="1"/>
    <col min="9929" max="9929" width="2.5" customWidth="1"/>
    <col min="9930" max="9930" width="4.375" customWidth="1"/>
    <col min="9931" max="9931" width="8.75" customWidth="1"/>
    <col min="9932" max="9932" width="14.375" customWidth="1"/>
    <col min="9933" max="9933" width="3.125" customWidth="1"/>
    <col min="9934" max="9934" width="14.375" customWidth="1"/>
    <col min="9935" max="9935" width="10.5" customWidth="1"/>
    <col min="9936" max="9937" width="5.125" customWidth="1"/>
    <col min="9938" max="9938" width="10.5" customWidth="1"/>
    <col min="9939" max="9939" width="4.875" customWidth="1"/>
    <col min="9940" max="9940" width="4.375" customWidth="1"/>
    <col min="9941" max="9941" width="8.75" customWidth="1"/>
    <col min="9942" max="9942" width="14.375" customWidth="1"/>
    <col min="9943" max="9943" width="3.125" customWidth="1"/>
    <col min="9944" max="9944" width="14.375" customWidth="1"/>
    <col min="9945" max="9945" width="10.5" customWidth="1"/>
    <col min="9946" max="9946" width="5.125" customWidth="1"/>
    <col min="9947" max="9947" width="5.25" customWidth="1"/>
    <col min="9948" max="9948" width="10.5" customWidth="1"/>
    <col min="9949" max="9949" width="2.5" customWidth="1"/>
    <col min="10185" max="10185" width="2.5" customWidth="1"/>
    <col min="10186" max="10186" width="4.375" customWidth="1"/>
    <col min="10187" max="10187" width="8.75" customWidth="1"/>
    <col min="10188" max="10188" width="14.375" customWidth="1"/>
    <col min="10189" max="10189" width="3.125" customWidth="1"/>
    <col min="10190" max="10190" width="14.375" customWidth="1"/>
    <col min="10191" max="10191" width="10.5" customWidth="1"/>
    <col min="10192" max="10193" width="5.125" customWidth="1"/>
    <col min="10194" max="10194" width="10.5" customWidth="1"/>
    <col min="10195" max="10195" width="4.875" customWidth="1"/>
    <col min="10196" max="10196" width="4.375" customWidth="1"/>
    <col min="10197" max="10197" width="8.75" customWidth="1"/>
    <col min="10198" max="10198" width="14.375" customWidth="1"/>
    <col min="10199" max="10199" width="3.125" customWidth="1"/>
    <col min="10200" max="10200" width="14.375" customWidth="1"/>
    <col min="10201" max="10201" width="10.5" customWidth="1"/>
    <col min="10202" max="10202" width="5.125" customWidth="1"/>
    <col min="10203" max="10203" width="5.25" customWidth="1"/>
    <col min="10204" max="10204" width="10.5" customWidth="1"/>
    <col min="10205" max="10205" width="2.5" customWidth="1"/>
    <col min="10441" max="10441" width="2.5" customWidth="1"/>
    <col min="10442" max="10442" width="4.375" customWidth="1"/>
    <col min="10443" max="10443" width="8.75" customWidth="1"/>
    <col min="10444" max="10444" width="14.375" customWidth="1"/>
    <col min="10445" max="10445" width="3.125" customWidth="1"/>
    <col min="10446" max="10446" width="14.375" customWidth="1"/>
    <col min="10447" max="10447" width="10.5" customWidth="1"/>
    <col min="10448" max="10449" width="5.125" customWidth="1"/>
    <col min="10450" max="10450" width="10.5" customWidth="1"/>
    <col min="10451" max="10451" width="4.875" customWidth="1"/>
    <col min="10452" max="10452" width="4.375" customWidth="1"/>
    <col min="10453" max="10453" width="8.75" customWidth="1"/>
    <col min="10454" max="10454" width="14.375" customWidth="1"/>
    <col min="10455" max="10455" width="3.125" customWidth="1"/>
    <col min="10456" max="10456" width="14.375" customWidth="1"/>
    <col min="10457" max="10457" width="10.5" customWidth="1"/>
    <col min="10458" max="10458" width="5.125" customWidth="1"/>
    <col min="10459" max="10459" width="5.25" customWidth="1"/>
    <col min="10460" max="10460" width="10.5" customWidth="1"/>
    <col min="10461" max="10461" width="2.5" customWidth="1"/>
    <col min="10697" max="10697" width="2.5" customWidth="1"/>
    <col min="10698" max="10698" width="4.375" customWidth="1"/>
    <col min="10699" max="10699" width="8.75" customWidth="1"/>
    <col min="10700" max="10700" width="14.375" customWidth="1"/>
    <col min="10701" max="10701" width="3.125" customWidth="1"/>
    <col min="10702" max="10702" width="14.375" customWidth="1"/>
    <col min="10703" max="10703" width="10.5" customWidth="1"/>
    <col min="10704" max="10705" width="5.125" customWidth="1"/>
    <col min="10706" max="10706" width="10.5" customWidth="1"/>
    <col min="10707" max="10707" width="4.875" customWidth="1"/>
    <col min="10708" max="10708" width="4.375" customWidth="1"/>
    <col min="10709" max="10709" width="8.75" customWidth="1"/>
    <col min="10710" max="10710" width="14.375" customWidth="1"/>
    <col min="10711" max="10711" width="3.125" customWidth="1"/>
    <col min="10712" max="10712" width="14.375" customWidth="1"/>
    <col min="10713" max="10713" width="10.5" customWidth="1"/>
    <col min="10714" max="10714" width="5.125" customWidth="1"/>
    <col min="10715" max="10715" width="5.25" customWidth="1"/>
    <col min="10716" max="10716" width="10.5" customWidth="1"/>
    <col min="10717" max="10717" width="2.5" customWidth="1"/>
    <col min="10953" max="10953" width="2.5" customWidth="1"/>
    <col min="10954" max="10954" width="4.375" customWidth="1"/>
    <col min="10955" max="10955" width="8.75" customWidth="1"/>
    <col min="10956" max="10956" width="14.375" customWidth="1"/>
    <col min="10957" max="10957" width="3.125" customWidth="1"/>
    <col min="10958" max="10958" width="14.375" customWidth="1"/>
    <col min="10959" max="10959" width="10.5" customWidth="1"/>
    <col min="10960" max="10961" width="5.125" customWidth="1"/>
    <col min="10962" max="10962" width="10.5" customWidth="1"/>
    <col min="10963" max="10963" width="4.875" customWidth="1"/>
    <col min="10964" max="10964" width="4.375" customWidth="1"/>
    <col min="10965" max="10965" width="8.75" customWidth="1"/>
    <col min="10966" max="10966" width="14.375" customWidth="1"/>
    <col min="10967" max="10967" width="3.125" customWidth="1"/>
    <col min="10968" max="10968" width="14.375" customWidth="1"/>
    <col min="10969" max="10969" width="10.5" customWidth="1"/>
    <col min="10970" max="10970" width="5.125" customWidth="1"/>
    <col min="10971" max="10971" width="5.25" customWidth="1"/>
    <col min="10972" max="10972" width="10.5" customWidth="1"/>
    <col min="10973" max="10973" width="2.5" customWidth="1"/>
    <col min="11209" max="11209" width="2.5" customWidth="1"/>
    <col min="11210" max="11210" width="4.375" customWidth="1"/>
    <col min="11211" max="11211" width="8.75" customWidth="1"/>
    <col min="11212" max="11212" width="14.375" customWidth="1"/>
    <col min="11213" max="11213" width="3.125" customWidth="1"/>
    <col min="11214" max="11214" width="14.375" customWidth="1"/>
    <col min="11215" max="11215" width="10.5" customWidth="1"/>
    <col min="11216" max="11217" width="5.125" customWidth="1"/>
    <col min="11218" max="11218" width="10.5" customWidth="1"/>
    <col min="11219" max="11219" width="4.875" customWidth="1"/>
    <col min="11220" max="11220" width="4.375" customWidth="1"/>
    <col min="11221" max="11221" width="8.75" customWidth="1"/>
    <col min="11222" max="11222" width="14.375" customWidth="1"/>
    <col min="11223" max="11223" width="3.125" customWidth="1"/>
    <col min="11224" max="11224" width="14.375" customWidth="1"/>
    <col min="11225" max="11225" width="10.5" customWidth="1"/>
    <col min="11226" max="11226" width="5.125" customWidth="1"/>
    <col min="11227" max="11227" width="5.25" customWidth="1"/>
    <col min="11228" max="11228" width="10.5" customWidth="1"/>
    <col min="11229" max="11229" width="2.5" customWidth="1"/>
    <col min="11465" max="11465" width="2.5" customWidth="1"/>
    <col min="11466" max="11466" width="4.375" customWidth="1"/>
    <col min="11467" max="11467" width="8.75" customWidth="1"/>
    <col min="11468" max="11468" width="14.375" customWidth="1"/>
    <col min="11469" max="11469" width="3.125" customWidth="1"/>
    <col min="11470" max="11470" width="14.375" customWidth="1"/>
    <col min="11471" max="11471" width="10.5" customWidth="1"/>
    <col min="11472" max="11473" width="5.125" customWidth="1"/>
    <col min="11474" max="11474" width="10.5" customWidth="1"/>
    <col min="11475" max="11475" width="4.875" customWidth="1"/>
    <col min="11476" max="11476" width="4.375" customWidth="1"/>
    <col min="11477" max="11477" width="8.75" customWidth="1"/>
    <col min="11478" max="11478" width="14.375" customWidth="1"/>
    <col min="11479" max="11479" width="3.125" customWidth="1"/>
    <col min="11480" max="11480" width="14.375" customWidth="1"/>
    <col min="11481" max="11481" width="10.5" customWidth="1"/>
    <col min="11482" max="11482" width="5.125" customWidth="1"/>
    <col min="11483" max="11483" width="5.25" customWidth="1"/>
    <col min="11484" max="11484" width="10.5" customWidth="1"/>
    <col min="11485" max="11485" width="2.5" customWidth="1"/>
    <col min="11721" max="11721" width="2.5" customWidth="1"/>
    <col min="11722" max="11722" width="4.375" customWidth="1"/>
    <col min="11723" max="11723" width="8.75" customWidth="1"/>
    <col min="11724" max="11724" width="14.375" customWidth="1"/>
    <col min="11725" max="11725" width="3.125" customWidth="1"/>
    <col min="11726" max="11726" width="14.375" customWidth="1"/>
    <col min="11727" max="11727" width="10.5" customWidth="1"/>
    <col min="11728" max="11729" width="5.125" customWidth="1"/>
    <col min="11730" max="11730" width="10.5" customWidth="1"/>
    <col min="11731" max="11731" width="4.875" customWidth="1"/>
    <col min="11732" max="11732" width="4.375" customWidth="1"/>
    <col min="11733" max="11733" width="8.75" customWidth="1"/>
    <col min="11734" max="11734" width="14.375" customWidth="1"/>
    <col min="11735" max="11735" width="3.125" customWidth="1"/>
    <col min="11736" max="11736" width="14.375" customWidth="1"/>
    <col min="11737" max="11737" width="10.5" customWidth="1"/>
    <col min="11738" max="11738" width="5.125" customWidth="1"/>
    <col min="11739" max="11739" width="5.25" customWidth="1"/>
    <col min="11740" max="11740" width="10.5" customWidth="1"/>
    <col min="11741" max="11741" width="2.5" customWidth="1"/>
    <col min="11977" max="11977" width="2.5" customWidth="1"/>
    <col min="11978" max="11978" width="4.375" customWidth="1"/>
    <col min="11979" max="11979" width="8.75" customWidth="1"/>
    <col min="11980" max="11980" width="14.375" customWidth="1"/>
    <col min="11981" max="11981" width="3.125" customWidth="1"/>
    <col min="11982" max="11982" width="14.375" customWidth="1"/>
    <col min="11983" max="11983" width="10.5" customWidth="1"/>
    <col min="11984" max="11985" width="5.125" customWidth="1"/>
    <col min="11986" max="11986" width="10.5" customWidth="1"/>
    <col min="11987" max="11987" width="4.875" customWidth="1"/>
    <col min="11988" max="11988" width="4.375" customWidth="1"/>
    <col min="11989" max="11989" width="8.75" customWidth="1"/>
    <col min="11990" max="11990" width="14.375" customWidth="1"/>
    <col min="11991" max="11991" width="3.125" customWidth="1"/>
    <col min="11992" max="11992" width="14.375" customWidth="1"/>
    <col min="11993" max="11993" width="10.5" customWidth="1"/>
    <col min="11994" max="11994" width="5.125" customWidth="1"/>
    <col min="11995" max="11995" width="5.25" customWidth="1"/>
    <col min="11996" max="11996" width="10.5" customWidth="1"/>
    <col min="11997" max="11997" width="2.5" customWidth="1"/>
    <col min="12233" max="12233" width="2.5" customWidth="1"/>
    <col min="12234" max="12234" width="4.375" customWidth="1"/>
    <col min="12235" max="12235" width="8.75" customWidth="1"/>
    <col min="12236" max="12236" width="14.375" customWidth="1"/>
    <col min="12237" max="12237" width="3.125" customWidth="1"/>
    <col min="12238" max="12238" width="14.375" customWidth="1"/>
    <col min="12239" max="12239" width="10.5" customWidth="1"/>
    <col min="12240" max="12241" width="5.125" customWidth="1"/>
    <col min="12242" max="12242" width="10.5" customWidth="1"/>
    <col min="12243" max="12243" width="4.875" customWidth="1"/>
    <col min="12244" max="12244" width="4.375" customWidth="1"/>
    <col min="12245" max="12245" width="8.75" customWidth="1"/>
    <col min="12246" max="12246" width="14.375" customWidth="1"/>
    <col min="12247" max="12247" width="3.125" customWidth="1"/>
    <col min="12248" max="12248" width="14.375" customWidth="1"/>
    <col min="12249" max="12249" width="10.5" customWidth="1"/>
    <col min="12250" max="12250" width="5.125" customWidth="1"/>
    <col min="12251" max="12251" width="5.25" customWidth="1"/>
    <col min="12252" max="12252" width="10.5" customWidth="1"/>
    <col min="12253" max="12253" width="2.5" customWidth="1"/>
    <col min="12489" max="12489" width="2.5" customWidth="1"/>
    <col min="12490" max="12490" width="4.375" customWidth="1"/>
    <col min="12491" max="12491" width="8.75" customWidth="1"/>
    <col min="12492" max="12492" width="14.375" customWidth="1"/>
    <col min="12493" max="12493" width="3.125" customWidth="1"/>
    <col min="12494" max="12494" width="14.375" customWidth="1"/>
    <col min="12495" max="12495" width="10.5" customWidth="1"/>
    <col min="12496" max="12497" width="5.125" customWidth="1"/>
    <col min="12498" max="12498" width="10.5" customWidth="1"/>
    <col min="12499" max="12499" width="4.875" customWidth="1"/>
    <col min="12500" max="12500" width="4.375" customWidth="1"/>
    <col min="12501" max="12501" width="8.75" customWidth="1"/>
    <col min="12502" max="12502" width="14.375" customWidth="1"/>
    <col min="12503" max="12503" width="3.125" customWidth="1"/>
    <col min="12504" max="12504" width="14.375" customWidth="1"/>
    <col min="12505" max="12505" width="10.5" customWidth="1"/>
    <col min="12506" max="12506" width="5.125" customWidth="1"/>
    <col min="12507" max="12507" width="5.25" customWidth="1"/>
    <col min="12508" max="12508" width="10.5" customWidth="1"/>
    <col min="12509" max="12509" width="2.5" customWidth="1"/>
    <col min="12745" max="12745" width="2.5" customWidth="1"/>
    <col min="12746" max="12746" width="4.375" customWidth="1"/>
    <col min="12747" max="12747" width="8.75" customWidth="1"/>
    <col min="12748" max="12748" width="14.375" customWidth="1"/>
    <col min="12749" max="12749" width="3.125" customWidth="1"/>
    <col min="12750" max="12750" width="14.375" customWidth="1"/>
    <col min="12751" max="12751" width="10.5" customWidth="1"/>
    <col min="12752" max="12753" width="5.125" customWidth="1"/>
    <col min="12754" max="12754" width="10.5" customWidth="1"/>
    <col min="12755" max="12755" width="4.875" customWidth="1"/>
    <col min="12756" max="12756" width="4.375" customWidth="1"/>
    <col min="12757" max="12757" width="8.75" customWidth="1"/>
    <col min="12758" max="12758" width="14.375" customWidth="1"/>
    <col min="12759" max="12759" width="3.125" customWidth="1"/>
    <col min="12760" max="12760" width="14.375" customWidth="1"/>
    <col min="12761" max="12761" width="10.5" customWidth="1"/>
    <col min="12762" max="12762" width="5.125" customWidth="1"/>
    <col min="12763" max="12763" width="5.25" customWidth="1"/>
    <col min="12764" max="12764" width="10.5" customWidth="1"/>
    <col min="12765" max="12765" width="2.5" customWidth="1"/>
    <col min="13001" max="13001" width="2.5" customWidth="1"/>
    <col min="13002" max="13002" width="4.375" customWidth="1"/>
    <col min="13003" max="13003" width="8.75" customWidth="1"/>
    <col min="13004" max="13004" width="14.375" customWidth="1"/>
    <col min="13005" max="13005" width="3.125" customWidth="1"/>
    <col min="13006" max="13006" width="14.375" customWidth="1"/>
    <col min="13007" max="13007" width="10.5" customWidth="1"/>
    <col min="13008" max="13009" width="5.125" customWidth="1"/>
    <col min="13010" max="13010" width="10.5" customWidth="1"/>
    <col min="13011" max="13011" width="4.875" customWidth="1"/>
    <col min="13012" max="13012" width="4.375" customWidth="1"/>
    <col min="13013" max="13013" width="8.75" customWidth="1"/>
    <col min="13014" max="13014" width="14.375" customWidth="1"/>
    <col min="13015" max="13015" width="3.125" customWidth="1"/>
    <col min="13016" max="13016" width="14.375" customWidth="1"/>
    <col min="13017" max="13017" width="10.5" customWidth="1"/>
    <col min="13018" max="13018" width="5.125" customWidth="1"/>
    <col min="13019" max="13019" width="5.25" customWidth="1"/>
    <col min="13020" max="13020" width="10.5" customWidth="1"/>
    <col min="13021" max="13021" width="2.5" customWidth="1"/>
    <col min="13257" max="13257" width="2.5" customWidth="1"/>
    <col min="13258" max="13258" width="4.375" customWidth="1"/>
    <col min="13259" max="13259" width="8.75" customWidth="1"/>
    <col min="13260" max="13260" width="14.375" customWidth="1"/>
    <col min="13261" max="13261" width="3.125" customWidth="1"/>
    <col min="13262" max="13262" width="14.375" customWidth="1"/>
    <col min="13263" max="13263" width="10.5" customWidth="1"/>
    <col min="13264" max="13265" width="5.125" customWidth="1"/>
    <col min="13266" max="13266" width="10.5" customWidth="1"/>
    <col min="13267" max="13267" width="4.875" customWidth="1"/>
    <col min="13268" max="13268" width="4.375" customWidth="1"/>
    <col min="13269" max="13269" width="8.75" customWidth="1"/>
    <col min="13270" max="13270" width="14.375" customWidth="1"/>
    <col min="13271" max="13271" width="3.125" customWidth="1"/>
    <col min="13272" max="13272" width="14.375" customWidth="1"/>
    <col min="13273" max="13273" width="10.5" customWidth="1"/>
    <col min="13274" max="13274" width="5.125" customWidth="1"/>
    <col min="13275" max="13275" width="5.25" customWidth="1"/>
    <col min="13276" max="13276" width="10.5" customWidth="1"/>
    <col min="13277" max="13277" width="2.5" customWidth="1"/>
    <col min="13513" max="13513" width="2.5" customWidth="1"/>
    <col min="13514" max="13514" width="4.375" customWidth="1"/>
    <col min="13515" max="13515" width="8.75" customWidth="1"/>
    <col min="13516" max="13516" width="14.375" customWidth="1"/>
    <col min="13517" max="13517" width="3.125" customWidth="1"/>
    <col min="13518" max="13518" width="14.375" customWidth="1"/>
    <col min="13519" max="13519" width="10.5" customWidth="1"/>
    <col min="13520" max="13521" width="5.125" customWidth="1"/>
    <col min="13522" max="13522" width="10.5" customWidth="1"/>
    <col min="13523" max="13523" width="4.875" customWidth="1"/>
    <col min="13524" max="13524" width="4.375" customWidth="1"/>
    <col min="13525" max="13525" width="8.75" customWidth="1"/>
    <col min="13526" max="13526" width="14.375" customWidth="1"/>
    <col min="13527" max="13527" width="3.125" customWidth="1"/>
    <col min="13528" max="13528" width="14.375" customWidth="1"/>
    <col min="13529" max="13529" width="10.5" customWidth="1"/>
    <col min="13530" max="13530" width="5.125" customWidth="1"/>
    <col min="13531" max="13531" width="5.25" customWidth="1"/>
    <col min="13532" max="13532" width="10.5" customWidth="1"/>
    <col min="13533" max="13533" width="2.5" customWidth="1"/>
    <col min="13769" max="13769" width="2.5" customWidth="1"/>
    <col min="13770" max="13770" width="4.375" customWidth="1"/>
    <col min="13771" max="13771" width="8.75" customWidth="1"/>
    <col min="13772" max="13772" width="14.375" customWidth="1"/>
    <col min="13773" max="13773" width="3.125" customWidth="1"/>
    <col min="13774" max="13774" width="14.375" customWidth="1"/>
    <col min="13775" max="13775" width="10.5" customWidth="1"/>
    <col min="13776" max="13777" width="5.125" customWidth="1"/>
    <col min="13778" max="13778" width="10.5" customWidth="1"/>
    <col min="13779" max="13779" width="4.875" customWidth="1"/>
    <col min="13780" max="13780" width="4.375" customWidth="1"/>
    <col min="13781" max="13781" width="8.75" customWidth="1"/>
    <col min="13782" max="13782" width="14.375" customWidth="1"/>
    <col min="13783" max="13783" width="3.125" customWidth="1"/>
    <col min="13784" max="13784" width="14.375" customWidth="1"/>
    <col min="13785" max="13785" width="10.5" customWidth="1"/>
    <col min="13786" max="13786" width="5.125" customWidth="1"/>
    <col min="13787" max="13787" width="5.25" customWidth="1"/>
    <col min="13788" max="13788" width="10.5" customWidth="1"/>
    <col min="13789" max="13789" width="2.5" customWidth="1"/>
    <col min="14025" max="14025" width="2.5" customWidth="1"/>
    <col min="14026" max="14026" width="4.375" customWidth="1"/>
    <col min="14027" max="14027" width="8.75" customWidth="1"/>
    <col min="14028" max="14028" width="14.375" customWidth="1"/>
    <col min="14029" max="14029" width="3.125" customWidth="1"/>
    <col min="14030" max="14030" width="14.375" customWidth="1"/>
    <col min="14031" max="14031" width="10.5" customWidth="1"/>
    <col min="14032" max="14033" width="5.125" customWidth="1"/>
    <col min="14034" max="14034" width="10.5" customWidth="1"/>
    <col min="14035" max="14035" width="4.875" customWidth="1"/>
    <col min="14036" max="14036" width="4.375" customWidth="1"/>
    <col min="14037" max="14037" width="8.75" customWidth="1"/>
    <col min="14038" max="14038" width="14.375" customWidth="1"/>
    <col min="14039" max="14039" width="3.125" customWidth="1"/>
    <col min="14040" max="14040" width="14.375" customWidth="1"/>
    <col min="14041" max="14041" width="10.5" customWidth="1"/>
    <col min="14042" max="14042" width="5.125" customWidth="1"/>
    <col min="14043" max="14043" width="5.25" customWidth="1"/>
    <col min="14044" max="14044" width="10.5" customWidth="1"/>
    <col min="14045" max="14045" width="2.5" customWidth="1"/>
    <col min="14281" max="14281" width="2.5" customWidth="1"/>
    <col min="14282" max="14282" width="4.375" customWidth="1"/>
    <col min="14283" max="14283" width="8.75" customWidth="1"/>
    <col min="14284" max="14284" width="14.375" customWidth="1"/>
    <col min="14285" max="14285" width="3.125" customWidth="1"/>
    <col min="14286" max="14286" width="14.375" customWidth="1"/>
    <col min="14287" max="14287" width="10.5" customWidth="1"/>
    <col min="14288" max="14289" width="5.125" customWidth="1"/>
    <col min="14290" max="14290" width="10.5" customWidth="1"/>
    <col min="14291" max="14291" width="4.875" customWidth="1"/>
    <col min="14292" max="14292" width="4.375" customWidth="1"/>
    <col min="14293" max="14293" width="8.75" customWidth="1"/>
    <col min="14294" max="14294" width="14.375" customWidth="1"/>
    <col min="14295" max="14295" width="3.125" customWidth="1"/>
    <col min="14296" max="14296" width="14.375" customWidth="1"/>
    <col min="14297" max="14297" width="10.5" customWidth="1"/>
    <col min="14298" max="14298" width="5.125" customWidth="1"/>
    <col min="14299" max="14299" width="5.25" customWidth="1"/>
    <col min="14300" max="14300" width="10.5" customWidth="1"/>
    <col min="14301" max="14301" width="2.5" customWidth="1"/>
    <col min="14537" max="14537" width="2.5" customWidth="1"/>
    <col min="14538" max="14538" width="4.375" customWidth="1"/>
    <col min="14539" max="14539" width="8.75" customWidth="1"/>
    <col min="14540" max="14540" width="14.375" customWidth="1"/>
    <col min="14541" max="14541" width="3.125" customWidth="1"/>
    <col min="14542" max="14542" width="14.375" customWidth="1"/>
    <col min="14543" max="14543" width="10.5" customWidth="1"/>
    <col min="14544" max="14545" width="5.125" customWidth="1"/>
    <col min="14546" max="14546" width="10.5" customWidth="1"/>
    <col min="14547" max="14547" width="4.875" customWidth="1"/>
    <col min="14548" max="14548" width="4.375" customWidth="1"/>
    <col min="14549" max="14549" width="8.75" customWidth="1"/>
    <col min="14550" max="14550" width="14.375" customWidth="1"/>
    <col min="14551" max="14551" width="3.125" customWidth="1"/>
    <col min="14552" max="14552" width="14.375" customWidth="1"/>
    <col min="14553" max="14553" width="10.5" customWidth="1"/>
    <col min="14554" max="14554" width="5.125" customWidth="1"/>
    <col min="14555" max="14555" width="5.25" customWidth="1"/>
    <col min="14556" max="14556" width="10.5" customWidth="1"/>
    <col min="14557" max="14557" width="2.5" customWidth="1"/>
    <col min="14793" max="14793" width="2.5" customWidth="1"/>
    <col min="14794" max="14794" width="4.375" customWidth="1"/>
    <col min="14795" max="14795" width="8.75" customWidth="1"/>
    <col min="14796" max="14796" width="14.375" customWidth="1"/>
    <col min="14797" max="14797" width="3.125" customWidth="1"/>
    <col min="14798" max="14798" width="14.375" customWidth="1"/>
    <col min="14799" max="14799" width="10.5" customWidth="1"/>
    <col min="14800" max="14801" width="5.125" customWidth="1"/>
    <col min="14802" max="14802" width="10.5" customWidth="1"/>
    <col min="14803" max="14803" width="4.875" customWidth="1"/>
    <col min="14804" max="14804" width="4.375" customWidth="1"/>
    <col min="14805" max="14805" width="8.75" customWidth="1"/>
    <col min="14806" max="14806" width="14.375" customWidth="1"/>
    <col min="14807" max="14807" width="3.125" customWidth="1"/>
    <col min="14808" max="14808" width="14.375" customWidth="1"/>
    <col min="14809" max="14809" width="10.5" customWidth="1"/>
    <col min="14810" max="14810" width="5.125" customWidth="1"/>
    <col min="14811" max="14811" width="5.25" customWidth="1"/>
    <col min="14812" max="14812" width="10.5" customWidth="1"/>
    <col min="14813" max="14813" width="2.5" customWidth="1"/>
    <col min="15049" max="15049" width="2.5" customWidth="1"/>
    <col min="15050" max="15050" width="4.375" customWidth="1"/>
    <col min="15051" max="15051" width="8.75" customWidth="1"/>
    <col min="15052" max="15052" width="14.375" customWidth="1"/>
    <col min="15053" max="15053" width="3.125" customWidth="1"/>
    <col min="15054" max="15054" width="14.375" customWidth="1"/>
    <col min="15055" max="15055" width="10.5" customWidth="1"/>
    <col min="15056" max="15057" width="5.125" customWidth="1"/>
    <col min="15058" max="15058" width="10.5" customWidth="1"/>
    <col min="15059" max="15059" width="4.875" customWidth="1"/>
    <col min="15060" max="15060" width="4.375" customWidth="1"/>
    <col min="15061" max="15061" width="8.75" customWidth="1"/>
    <col min="15062" max="15062" width="14.375" customWidth="1"/>
    <col min="15063" max="15063" width="3.125" customWidth="1"/>
    <col min="15064" max="15064" width="14.375" customWidth="1"/>
    <col min="15065" max="15065" width="10.5" customWidth="1"/>
    <col min="15066" max="15066" width="5.125" customWidth="1"/>
    <col min="15067" max="15067" width="5.25" customWidth="1"/>
    <col min="15068" max="15068" width="10.5" customWidth="1"/>
    <col min="15069" max="15069" width="2.5" customWidth="1"/>
    <col min="15305" max="15305" width="2.5" customWidth="1"/>
    <col min="15306" max="15306" width="4.375" customWidth="1"/>
    <col min="15307" max="15307" width="8.75" customWidth="1"/>
    <col min="15308" max="15308" width="14.375" customWidth="1"/>
    <col min="15309" max="15309" width="3.125" customWidth="1"/>
    <col min="15310" max="15310" width="14.375" customWidth="1"/>
    <col min="15311" max="15311" width="10.5" customWidth="1"/>
    <col min="15312" max="15313" width="5.125" customWidth="1"/>
    <col min="15314" max="15314" width="10.5" customWidth="1"/>
    <col min="15315" max="15315" width="4.875" customWidth="1"/>
    <col min="15316" max="15316" width="4.375" customWidth="1"/>
    <col min="15317" max="15317" width="8.75" customWidth="1"/>
    <col min="15318" max="15318" width="14.375" customWidth="1"/>
    <col min="15319" max="15319" width="3.125" customWidth="1"/>
    <col min="15320" max="15320" width="14.375" customWidth="1"/>
    <col min="15321" max="15321" width="10.5" customWidth="1"/>
    <col min="15322" max="15322" width="5.125" customWidth="1"/>
    <col min="15323" max="15323" width="5.25" customWidth="1"/>
    <col min="15324" max="15324" width="10.5" customWidth="1"/>
    <col min="15325" max="15325" width="2.5" customWidth="1"/>
    <col min="15561" max="15561" width="2.5" customWidth="1"/>
    <col min="15562" max="15562" width="4.375" customWidth="1"/>
    <col min="15563" max="15563" width="8.75" customWidth="1"/>
    <col min="15564" max="15564" width="14.375" customWidth="1"/>
    <col min="15565" max="15565" width="3.125" customWidth="1"/>
    <col min="15566" max="15566" width="14.375" customWidth="1"/>
    <col min="15567" max="15567" width="10.5" customWidth="1"/>
    <col min="15568" max="15569" width="5.125" customWidth="1"/>
    <col min="15570" max="15570" width="10.5" customWidth="1"/>
    <col min="15571" max="15571" width="4.875" customWidth="1"/>
    <col min="15572" max="15572" width="4.375" customWidth="1"/>
    <col min="15573" max="15573" width="8.75" customWidth="1"/>
    <col min="15574" max="15574" width="14.375" customWidth="1"/>
    <col min="15575" max="15575" width="3.125" customWidth="1"/>
    <col min="15576" max="15576" width="14.375" customWidth="1"/>
    <col min="15577" max="15577" width="10.5" customWidth="1"/>
    <col min="15578" max="15578" width="5.125" customWidth="1"/>
    <col min="15579" max="15579" width="5.25" customWidth="1"/>
    <col min="15580" max="15580" width="10.5" customWidth="1"/>
    <col min="15581" max="15581" width="2.5" customWidth="1"/>
    <col min="15817" max="15817" width="2.5" customWidth="1"/>
    <col min="15818" max="15818" width="4.375" customWidth="1"/>
    <col min="15819" max="15819" width="8.75" customWidth="1"/>
    <col min="15820" max="15820" width="14.375" customWidth="1"/>
    <col min="15821" max="15821" width="3.125" customWidth="1"/>
    <col min="15822" max="15822" width="14.375" customWidth="1"/>
    <col min="15823" max="15823" width="10.5" customWidth="1"/>
    <col min="15824" max="15825" width="5.125" customWidth="1"/>
    <col min="15826" max="15826" width="10.5" customWidth="1"/>
    <col min="15827" max="15827" width="4.875" customWidth="1"/>
    <col min="15828" max="15828" width="4.375" customWidth="1"/>
    <col min="15829" max="15829" width="8.75" customWidth="1"/>
    <col min="15830" max="15830" width="14.375" customWidth="1"/>
    <col min="15831" max="15831" width="3.125" customWidth="1"/>
    <col min="15832" max="15832" width="14.375" customWidth="1"/>
    <col min="15833" max="15833" width="10.5" customWidth="1"/>
    <col min="15834" max="15834" width="5.125" customWidth="1"/>
    <col min="15835" max="15835" width="5.25" customWidth="1"/>
    <col min="15836" max="15836" width="10.5" customWidth="1"/>
    <col min="15837" max="15837" width="2.5" customWidth="1"/>
    <col min="16073" max="16073" width="2.5" customWidth="1"/>
    <col min="16074" max="16074" width="4.375" customWidth="1"/>
    <col min="16075" max="16075" width="8.75" customWidth="1"/>
    <col min="16076" max="16076" width="14.375" customWidth="1"/>
    <col min="16077" max="16077" width="3.125" customWidth="1"/>
    <col min="16078" max="16078" width="14.375" customWidth="1"/>
    <col min="16079" max="16079" width="10.5" customWidth="1"/>
    <col min="16080" max="16081" width="5.125" customWidth="1"/>
    <col min="16082" max="16082" width="10.5" customWidth="1"/>
    <col min="16083" max="16083" width="4.875" customWidth="1"/>
    <col min="16084" max="16084" width="4.375" customWidth="1"/>
    <col min="16085" max="16085" width="8.75" customWidth="1"/>
    <col min="16086" max="16086" width="14.375" customWidth="1"/>
    <col min="16087" max="16087" width="3.125" customWidth="1"/>
    <col min="16088" max="16088" width="14.375" customWidth="1"/>
    <col min="16089" max="16089" width="10.5" customWidth="1"/>
    <col min="16090" max="16090" width="5.125" customWidth="1"/>
    <col min="16091" max="16091" width="5.25" customWidth="1"/>
    <col min="16092" max="16092" width="10.5" customWidth="1"/>
    <col min="16093" max="16093" width="2.5" customWidth="1"/>
  </cols>
  <sheetData>
    <row r="1" spans="2:19" ht="11.25" customHeight="1" thickBot="1">
      <c r="B1" s="23"/>
      <c r="C1" s="1"/>
      <c r="D1" s="22"/>
      <c r="E1" s="22"/>
      <c r="F1" s="22"/>
      <c r="G1" s="22"/>
      <c r="H1" s="22"/>
      <c r="I1" s="22"/>
      <c r="J1" s="2"/>
      <c r="K1" s="22"/>
      <c r="L1" s="4"/>
      <c r="M1" s="22"/>
      <c r="N1" s="22"/>
      <c r="O1" s="22"/>
      <c r="P1" s="22"/>
      <c r="Q1" s="22"/>
    </row>
    <row r="2" spans="2:19" ht="61.5" customHeight="1" thickTop="1" thickBot="1">
      <c r="B2" s="262" t="str">
        <f>【1部リーグ】!B2</f>
        <v>ＪＦＡ 第46回 全日本U-12サッカー選手権大会 兼 函館東ライオンズ旗争奪第50回函館ジュニアサッカー大会:2次リーグ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19"/>
      <c r="S2" s="20"/>
    </row>
    <row r="3" spans="2:19" ht="21.75" customHeight="1" thickTop="1"/>
    <row r="4" spans="2:19" ht="30" customHeight="1">
      <c r="B4" s="265" t="s">
        <v>11</v>
      </c>
      <c r="C4" s="266"/>
      <c r="D4" s="266"/>
      <c r="E4" s="266"/>
      <c r="F4" s="266"/>
      <c r="G4" s="266"/>
      <c r="H4" s="267" t="s">
        <v>106</v>
      </c>
      <c r="I4" s="267"/>
      <c r="J4" s="268" t="str">
        <f>【1部リーグ】!J4</f>
        <v>7月9日（土）～9月3日（土）　試合時間・審判割　◇</v>
      </c>
      <c r="K4" s="268"/>
      <c r="L4" s="268"/>
      <c r="M4" s="268"/>
      <c r="N4" s="268"/>
      <c r="O4" s="268"/>
      <c r="P4" s="268"/>
      <c r="Q4" s="268"/>
      <c r="R4" s="268"/>
      <c r="S4" s="268"/>
    </row>
    <row r="5" spans="2:19" ht="9.75" customHeight="1"/>
    <row r="6" spans="2:19" ht="29.25" customHeight="1">
      <c r="B6" s="277" t="str">
        <f>H4</f>
        <v>3部リーグ</v>
      </c>
      <c r="C6" s="277"/>
      <c r="D6" s="277" t="s">
        <v>6</v>
      </c>
      <c r="E6" s="242"/>
      <c r="F6" s="242"/>
      <c r="G6" s="278" t="s">
        <v>108</v>
      </c>
      <c r="H6" s="279"/>
      <c r="I6" s="279"/>
      <c r="K6" s="277" t="str">
        <f>H4</f>
        <v>3部リーグ</v>
      </c>
      <c r="L6" s="277"/>
      <c r="M6" s="277" t="s">
        <v>131</v>
      </c>
      <c r="N6" s="242"/>
      <c r="O6" s="242"/>
      <c r="P6" s="278" t="s">
        <v>130</v>
      </c>
      <c r="Q6" s="279"/>
      <c r="R6" s="279"/>
    </row>
    <row r="7" spans="2:19" ht="15" customHeight="1">
      <c r="K7" s="2"/>
      <c r="L7" s="2"/>
      <c r="M7" s="2"/>
      <c r="N7" s="2"/>
      <c r="O7" s="2"/>
      <c r="P7" s="2"/>
      <c r="Q7" s="2"/>
    </row>
    <row r="8" spans="2:19" ht="29.25" customHeight="1">
      <c r="B8" s="10"/>
      <c r="C8" s="11" t="s">
        <v>0</v>
      </c>
      <c r="D8" s="250" t="s">
        <v>1</v>
      </c>
      <c r="E8" s="251"/>
      <c r="F8" s="252"/>
      <c r="G8" s="250" t="s">
        <v>2</v>
      </c>
      <c r="H8" s="252"/>
      <c r="K8" s="10"/>
      <c r="L8" s="11" t="s">
        <v>0</v>
      </c>
      <c r="M8" s="250" t="s">
        <v>1</v>
      </c>
      <c r="N8" s="251"/>
      <c r="O8" s="252"/>
      <c r="P8" s="250" t="s">
        <v>2</v>
      </c>
      <c r="Q8" s="252"/>
    </row>
    <row r="9" spans="2:19" ht="28.5" customHeight="1">
      <c r="B9" s="17" t="s">
        <v>133</v>
      </c>
      <c r="C9" s="6">
        <v>0.41666666666666669</v>
      </c>
      <c r="D9" s="220" t="s">
        <v>100</v>
      </c>
      <c r="E9" s="219" t="s">
        <v>125</v>
      </c>
      <c r="F9" s="220" t="s">
        <v>75</v>
      </c>
      <c r="G9" s="220" t="s">
        <v>77</v>
      </c>
      <c r="H9" s="220" t="s">
        <v>25</v>
      </c>
      <c r="I9" s="223"/>
      <c r="J9" s="223"/>
      <c r="K9" s="30" t="s">
        <v>133</v>
      </c>
      <c r="L9" s="224">
        <v>0.41666666666666669</v>
      </c>
      <c r="M9" s="220" t="s">
        <v>75</v>
      </c>
      <c r="N9" s="219" t="s">
        <v>125</v>
      </c>
      <c r="O9" s="220" t="s">
        <v>145</v>
      </c>
      <c r="P9" s="220" t="s">
        <v>146</v>
      </c>
      <c r="Q9" s="220" t="s">
        <v>147</v>
      </c>
    </row>
    <row r="10" spans="2:19" ht="28.5" customHeight="1">
      <c r="B10" s="17" t="s">
        <v>134</v>
      </c>
      <c r="C10" s="6">
        <v>0.4548611111111111</v>
      </c>
      <c r="D10" s="220" t="s">
        <v>77</v>
      </c>
      <c r="E10" s="219" t="s">
        <v>125</v>
      </c>
      <c r="F10" s="220" t="s">
        <v>25</v>
      </c>
      <c r="G10" s="220" t="s">
        <v>100</v>
      </c>
      <c r="H10" s="220" t="s">
        <v>75</v>
      </c>
      <c r="I10" s="223"/>
      <c r="J10" s="223"/>
      <c r="K10" s="30" t="s">
        <v>134</v>
      </c>
      <c r="L10" s="224">
        <v>0.4548611111111111</v>
      </c>
      <c r="M10" s="220" t="s">
        <v>146</v>
      </c>
      <c r="N10" s="219" t="s">
        <v>125</v>
      </c>
      <c r="O10" s="220" t="s">
        <v>147</v>
      </c>
      <c r="P10" s="220" t="s">
        <v>145</v>
      </c>
      <c r="Q10" s="220" t="s">
        <v>75</v>
      </c>
    </row>
    <row r="11" spans="2:19" ht="28.5" customHeight="1">
      <c r="B11" s="17" t="s">
        <v>135</v>
      </c>
      <c r="C11" s="6">
        <v>0.49305555555555558</v>
      </c>
      <c r="D11" s="220" t="s">
        <v>145</v>
      </c>
      <c r="E11" s="219" t="s">
        <v>125</v>
      </c>
      <c r="F11" s="220" t="s">
        <v>100</v>
      </c>
      <c r="G11" s="220" t="s">
        <v>25</v>
      </c>
      <c r="H11" s="220" t="s">
        <v>146</v>
      </c>
      <c r="I11" s="223"/>
      <c r="J11" s="223"/>
      <c r="K11" s="30" t="s">
        <v>135</v>
      </c>
      <c r="L11" s="224">
        <v>0.49305555555555558</v>
      </c>
      <c r="M11" s="220" t="s">
        <v>145</v>
      </c>
      <c r="N11" s="219" t="s">
        <v>125</v>
      </c>
      <c r="O11" s="220" t="s">
        <v>25</v>
      </c>
      <c r="P11" s="220" t="s">
        <v>147</v>
      </c>
      <c r="Q11" s="220" t="s">
        <v>100</v>
      </c>
    </row>
    <row r="12" spans="2:19" ht="28.5" customHeight="1">
      <c r="B12" s="17" t="s">
        <v>137</v>
      </c>
      <c r="C12" s="6">
        <v>0.53125</v>
      </c>
      <c r="D12" s="220" t="s">
        <v>77</v>
      </c>
      <c r="E12" s="219" t="s">
        <v>125</v>
      </c>
      <c r="F12" s="220" t="s">
        <v>75</v>
      </c>
      <c r="G12" s="220" t="s">
        <v>145</v>
      </c>
      <c r="H12" s="220" t="s">
        <v>146</v>
      </c>
      <c r="I12" s="223"/>
      <c r="J12" s="223"/>
      <c r="K12" s="30" t="s">
        <v>137</v>
      </c>
      <c r="L12" s="224">
        <v>0.53125</v>
      </c>
      <c r="M12" s="220" t="s">
        <v>147</v>
      </c>
      <c r="N12" s="219" t="s">
        <v>125</v>
      </c>
      <c r="O12" s="220" t="s">
        <v>100</v>
      </c>
      <c r="P12" s="220" t="s">
        <v>25</v>
      </c>
      <c r="Q12" s="220" t="s">
        <v>145</v>
      </c>
      <c r="S12" s="3"/>
    </row>
    <row r="13" spans="2:19" ht="28.5" customHeight="1">
      <c r="B13" s="17" t="s">
        <v>138</v>
      </c>
      <c r="C13" s="6">
        <v>0.56944444444444442</v>
      </c>
      <c r="D13" s="220" t="s">
        <v>146</v>
      </c>
      <c r="E13" s="219" t="s">
        <v>125</v>
      </c>
      <c r="F13" s="220" t="s">
        <v>25</v>
      </c>
      <c r="G13" s="220" t="s">
        <v>75</v>
      </c>
      <c r="H13" s="220" t="s">
        <v>77</v>
      </c>
      <c r="I13" s="223"/>
      <c r="J13" s="223"/>
      <c r="K13" s="30" t="s">
        <v>138</v>
      </c>
      <c r="L13" s="224">
        <v>0.56944444444444442</v>
      </c>
      <c r="M13" s="220" t="s">
        <v>146</v>
      </c>
      <c r="N13" s="219" t="s">
        <v>125</v>
      </c>
      <c r="O13" s="220" t="s">
        <v>75</v>
      </c>
      <c r="P13" s="220" t="s">
        <v>100</v>
      </c>
      <c r="Q13" s="220" t="s">
        <v>25</v>
      </c>
      <c r="S13" s="3"/>
    </row>
    <row r="14" spans="2:19" ht="28.5" customHeight="1">
      <c r="B14" s="208"/>
      <c r="C14" s="208"/>
      <c r="D14" s="225"/>
      <c r="E14" s="225"/>
      <c r="F14" s="225"/>
      <c r="G14" s="225"/>
      <c r="H14" s="225"/>
      <c r="I14" s="223"/>
      <c r="J14" s="223"/>
      <c r="K14" s="30" t="s">
        <v>139</v>
      </c>
      <c r="L14" s="224">
        <v>0.60763888888888895</v>
      </c>
      <c r="M14" s="220" t="s">
        <v>100</v>
      </c>
      <c r="N14" s="219" t="s">
        <v>125</v>
      </c>
      <c r="O14" s="220" t="s">
        <v>25</v>
      </c>
      <c r="P14" s="220" t="s">
        <v>75</v>
      </c>
      <c r="Q14" s="220" t="s">
        <v>146</v>
      </c>
      <c r="S14" s="3"/>
    </row>
    <row r="15" spans="2:19" ht="28.5" customHeight="1">
      <c r="B15" s="207"/>
      <c r="C15" s="165"/>
      <c r="D15" s="206"/>
      <c r="E15" s="207"/>
      <c r="F15" s="206"/>
      <c r="G15" s="206"/>
      <c r="H15" s="206"/>
      <c r="I15" s="2"/>
      <c r="J15" s="2"/>
      <c r="K15" s="22"/>
      <c r="L15" s="4"/>
      <c r="M15" s="21"/>
      <c r="N15" s="22"/>
      <c r="O15" s="21"/>
      <c r="P15" s="21"/>
      <c r="Q15" s="21"/>
      <c r="R15" s="2"/>
      <c r="S15" s="18"/>
    </row>
    <row r="16" spans="2:19" ht="28.5" customHeight="1">
      <c r="B16" s="22"/>
      <c r="C16" s="4"/>
      <c r="D16" s="22"/>
      <c r="E16" s="22"/>
      <c r="F16" s="22"/>
      <c r="G16" s="22"/>
      <c r="H16" s="22"/>
      <c r="I16" s="2"/>
      <c r="J16" s="2"/>
      <c r="K16" s="22"/>
      <c r="L16" s="4"/>
      <c r="M16" s="22"/>
      <c r="N16" s="22"/>
      <c r="O16" s="22"/>
      <c r="P16" s="22"/>
      <c r="Q16" s="22"/>
      <c r="R16" s="2"/>
      <c r="S16" s="18"/>
    </row>
    <row r="17" spans="2:19" ht="28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8"/>
    </row>
    <row r="18" spans="2:19" ht="28.5" customHeight="1">
      <c r="B18" s="277" t="str">
        <f>H4</f>
        <v>3部リーグ</v>
      </c>
      <c r="C18" s="277"/>
      <c r="D18" s="277" t="s">
        <v>131</v>
      </c>
      <c r="E18" s="242"/>
      <c r="F18" s="242"/>
      <c r="G18" s="278" t="s">
        <v>110</v>
      </c>
      <c r="H18" s="279"/>
      <c r="I18" s="279"/>
      <c r="J18" s="2"/>
      <c r="K18" s="277" t="str">
        <f>H4</f>
        <v>3部リーグ</v>
      </c>
      <c r="L18" s="277"/>
      <c r="M18" s="277" t="s">
        <v>27</v>
      </c>
      <c r="N18" s="242"/>
      <c r="O18" s="242"/>
      <c r="P18" s="278" t="s">
        <v>114</v>
      </c>
      <c r="Q18" s="279"/>
      <c r="R18" s="279"/>
      <c r="S18" s="3"/>
    </row>
    <row r="19" spans="2:19" ht="15" customHeight="1">
      <c r="B19" s="2"/>
      <c r="C19" s="2"/>
      <c r="D19" s="2"/>
      <c r="E19" s="2"/>
      <c r="F19" s="2"/>
      <c r="G19" s="2"/>
      <c r="H19" s="2"/>
      <c r="I19" s="2"/>
      <c r="J19" s="2"/>
      <c r="S19" s="3"/>
    </row>
    <row r="20" spans="2:19" ht="28.5" customHeight="1">
      <c r="B20" s="10"/>
      <c r="C20" s="11" t="s">
        <v>0</v>
      </c>
      <c r="D20" s="250" t="s">
        <v>1</v>
      </c>
      <c r="E20" s="251"/>
      <c r="F20" s="252"/>
      <c r="G20" s="250" t="s">
        <v>2</v>
      </c>
      <c r="H20" s="252"/>
      <c r="I20" s="2"/>
      <c r="J20" s="2"/>
      <c r="K20" s="10"/>
      <c r="L20" s="11" t="s">
        <v>0</v>
      </c>
      <c r="M20" s="250" t="s">
        <v>1</v>
      </c>
      <c r="N20" s="251"/>
      <c r="O20" s="252"/>
      <c r="P20" s="250" t="s">
        <v>2</v>
      </c>
      <c r="Q20" s="252"/>
      <c r="S20" s="3"/>
    </row>
    <row r="21" spans="2:19" ht="28.5" customHeight="1">
      <c r="B21" s="17" t="s">
        <v>133</v>
      </c>
      <c r="C21" s="6">
        <v>0.41666666666666669</v>
      </c>
      <c r="D21" s="220" t="s">
        <v>146</v>
      </c>
      <c r="E21" s="219" t="s">
        <v>125</v>
      </c>
      <c r="F21" s="220" t="s">
        <v>100</v>
      </c>
      <c r="G21" s="220" t="s">
        <v>77</v>
      </c>
      <c r="H21" s="220" t="s">
        <v>147</v>
      </c>
      <c r="I21" s="223"/>
      <c r="J21" s="223"/>
      <c r="K21" s="30" t="s">
        <v>133</v>
      </c>
      <c r="L21" s="224">
        <v>0.41666666666666669</v>
      </c>
      <c r="M21" s="220" t="s">
        <v>147</v>
      </c>
      <c r="N21" s="219" t="s">
        <v>125</v>
      </c>
      <c r="O21" s="220" t="s">
        <v>75</v>
      </c>
      <c r="P21" s="220" t="s">
        <v>77</v>
      </c>
      <c r="Q21" s="220" t="s">
        <v>145</v>
      </c>
      <c r="S21" s="3"/>
    </row>
    <row r="22" spans="2:19" ht="28.5" customHeight="1">
      <c r="B22" s="17" t="s">
        <v>134</v>
      </c>
      <c r="C22" s="6">
        <v>0.4548611111111111</v>
      </c>
      <c r="D22" s="220" t="s">
        <v>77</v>
      </c>
      <c r="E22" s="219" t="s">
        <v>125</v>
      </c>
      <c r="F22" s="220" t="s">
        <v>147</v>
      </c>
      <c r="G22" s="220" t="s">
        <v>146</v>
      </c>
      <c r="H22" s="220" t="s">
        <v>145</v>
      </c>
      <c r="I22" s="223"/>
      <c r="J22" s="223"/>
      <c r="K22" s="30" t="s">
        <v>134</v>
      </c>
      <c r="L22" s="224">
        <v>0.4548611111111111</v>
      </c>
      <c r="M22" s="220" t="s">
        <v>77</v>
      </c>
      <c r="N22" s="219" t="s">
        <v>125</v>
      </c>
      <c r="O22" s="220" t="s">
        <v>145</v>
      </c>
      <c r="P22" s="220" t="s">
        <v>75</v>
      </c>
      <c r="Q22" s="220" t="s">
        <v>147</v>
      </c>
      <c r="S22" s="3"/>
    </row>
    <row r="23" spans="2:19" ht="28.5" customHeight="1">
      <c r="B23" s="17" t="s">
        <v>135</v>
      </c>
      <c r="C23" s="6">
        <v>0.49305555555555558</v>
      </c>
      <c r="D23" s="220" t="s">
        <v>146</v>
      </c>
      <c r="E23" s="219" t="s">
        <v>125</v>
      </c>
      <c r="F23" s="220" t="s">
        <v>145</v>
      </c>
      <c r="G23" s="220" t="s">
        <v>147</v>
      </c>
      <c r="H23" s="220" t="s">
        <v>100</v>
      </c>
      <c r="I23" s="223"/>
      <c r="J23" s="223"/>
      <c r="K23" s="30" t="s">
        <v>135</v>
      </c>
      <c r="L23" s="224">
        <v>0.49305555555555558</v>
      </c>
      <c r="M23" s="220" t="s">
        <v>75</v>
      </c>
      <c r="N23" s="219" t="s">
        <v>125</v>
      </c>
      <c r="O23" s="220" t="s">
        <v>25</v>
      </c>
      <c r="P23" s="220" t="s">
        <v>145</v>
      </c>
      <c r="Q23" s="220" t="s">
        <v>146</v>
      </c>
      <c r="S23" s="3"/>
    </row>
    <row r="24" spans="2:19" ht="28.5" customHeight="1">
      <c r="B24" s="17" t="s">
        <v>137</v>
      </c>
      <c r="C24" s="6">
        <v>0.53125</v>
      </c>
      <c r="D24" s="220" t="s">
        <v>77</v>
      </c>
      <c r="E24" s="219" t="s">
        <v>125</v>
      </c>
      <c r="F24" s="220" t="s">
        <v>100</v>
      </c>
      <c r="G24" s="220" t="s">
        <v>145</v>
      </c>
      <c r="H24" s="220" t="s">
        <v>146</v>
      </c>
      <c r="I24" s="223"/>
      <c r="J24" s="223"/>
      <c r="K24" s="30" t="s">
        <v>137</v>
      </c>
      <c r="L24" s="224">
        <v>0.53125</v>
      </c>
      <c r="M24" s="220" t="s">
        <v>146</v>
      </c>
      <c r="N24" s="219" t="s">
        <v>125</v>
      </c>
      <c r="O24" s="220" t="s">
        <v>77</v>
      </c>
      <c r="P24" s="220" t="s">
        <v>25</v>
      </c>
      <c r="Q24" s="220" t="s">
        <v>147</v>
      </c>
      <c r="S24" s="3"/>
    </row>
    <row r="25" spans="2:19" ht="28.5" customHeight="1">
      <c r="B25" s="17" t="s">
        <v>138</v>
      </c>
      <c r="C25" s="6">
        <v>0.56944444444444442</v>
      </c>
      <c r="D25" s="220" t="s">
        <v>145</v>
      </c>
      <c r="E25" s="219" t="s">
        <v>125</v>
      </c>
      <c r="F25" s="220" t="s">
        <v>147</v>
      </c>
      <c r="G25" s="220" t="s">
        <v>100</v>
      </c>
      <c r="H25" s="220" t="s">
        <v>77</v>
      </c>
      <c r="I25" s="226"/>
      <c r="J25" s="226"/>
      <c r="K25" s="30" t="s">
        <v>138</v>
      </c>
      <c r="L25" s="224">
        <v>0.56944444444444442</v>
      </c>
      <c r="M25" s="220" t="s">
        <v>147</v>
      </c>
      <c r="N25" s="219" t="s">
        <v>125</v>
      </c>
      <c r="O25" s="220" t="s">
        <v>25</v>
      </c>
      <c r="P25" s="220" t="s">
        <v>146</v>
      </c>
      <c r="Q25" s="220" t="s">
        <v>77</v>
      </c>
      <c r="S25" s="3"/>
    </row>
    <row r="26" spans="2:19" ht="28.5" customHeight="1">
      <c r="B26" s="16"/>
      <c r="C26" s="12"/>
      <c r="D26" s="13"/>
      <c r="E26" s="16"/>
      <c r="F26" s="13"/>
      <c r="G26" s="13"/>
      <c r="H26" s="13"/>
      <c r="I26" s="5"/>
      <c r="J26" s="5"/>
      <c r="K26" s="16"/>
      <c r="L26" s="12"/>
      <c r="M26" s="25"/>
      <c r="N26" s="16"/>
      <c r="O26" s="24"/>
      <c r="P26" s="24"/>
      <c r="Q26" s="24"/>
      <c r="S26" s="3"/>
    </row>
    <row r="27" spans="2:19" ht="28.5" customHeight="1">
      <c r="B27" s="22"/>
      <c r="C27" s="4"/>
      <c r="D27" s="21"/>
      <c r="E27" s="22"/>
      <c r="F27" s="21"/>
      <c r="G27" s="21"/>
      <c r="H27" s="21"/>
      <c r="I27" s="5"/>
      <c r="J27" s="5"/>
      <c r="K27" s="22"/>
      <c r="L27" s="4"/>
      <c r="M27" s="21"/>
      <c r="N27" s="22"/>
      <c r="O27" s="21"/>
      <c r="P27" s="21"/>
      <c r="Q27" s="21"/>
      <c r="S27" s="3"/>
    </row>
    <row r="28" spans="2:19" ht="28.5" customHeight="1">
      <c r="I28" s="5"/>
      <c r="J28" s="5"/>
      <c r="K28" s="22"/>
      <c r="L28" s="4"/>
      <c r="M28" s="22"/>
      <c r="N28" s="22"/>
      <c r="O28" s="22"/>
      <c r="P28" s="22"/>
      <c r="Q28" s="22"/>
      <c r="S28" s="3"/>
    </row>
    <row r="29" spans="2:19" ht="28.5" customHeight="1"/>
    <row r="30" spans="2:19" ht="28.5" customHeight="1"/>
  </sheetData>
  <mergeCells count="24">
    <mergeCell ref="D20:F20"/>
    <mergeCell ref="G20:H20"/>
    <mergeCell ref="M20:O20"/>
    <mergeCell ref="P20:Q20"/>
    <mergeCell ref="M8:O8"/>
    <mergeCell ref="P8:Q8"/>
    <mergeCell ref="D8:F8"/>
    <mergeCell ref="G8:H8"/>
    <mergeCell ref="P18:R18"/>
    <mergeCell ref="B18:C18"/>
    <mergeCell ref="D18:F18"/>
    <mergeCell ref="G18:I18"/>
    <mergeCell ref="K18:L18"/>
    <mergeCell ref="M18:O18"/>
    <mergeCell ref="B2:Q2"/>
    <mergeCell ref="B4:G4"/>
    <mergeCell ref="H4:I4"/>
    <mergeCell ref="J4:S4"/>
    <mergeCell ref="B6:C6"/>
    <mergeCell ref="D6:F6"/>
    <mergeCell ref="G6:I6"/>
    <mergeCell ref="K6:L6"/>
    <mergeCell ref="M6:O6"/>
    <mergeCell ref="P6:R6"/>
  </mergeCells>
  <phoneticPr fontId="1"/>
  <pageMargins left="0.62992125984251968" right="0.23622047244094491" top="0.74803149606299213" bottom="0.74803149606299213" header="0.31496062992125984" footer="0.31496062992125984"/>
  <pageSetup paperSize="9" scale="67" orientation="landscape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30"/>
  <sheetViews>
    <sheetView zoomScale="60" zoomScaleNormal="60" workbookViewId="0"/>
  </sheetViews>
  <sheetFormatPr defaultRowHeight="13.5"/>
  <cols>
    <col min="1" max="1" width="2.5" style="42" customWidth="1"/>
    <col min="2" max="2" width="4.375" style="42" customWidth="1"/>
    <col min="3" max="3" width="8.25" style="42" customWidth="1"/>
    <col min="4" max="4" width="23.625" style="42" customWidth="1"/>
    <col min="5" max="5" width="6.25" style="42" customWidth="1"/>
    <col min="6" max="6" width="23.625" style="42" customWidth="1"/>
    <col min="7" max="8" width="15.625" style="42" customWidth="1"/>
    <col min="9" max="10" width="2.5" style="42" customWidth="1"/>
    <col min="11" max="11" width="4.375" style="42" customWidth="1"/>
    <col min="12" max="12" width="8.75" style="42" customWidth="1"/>
    <col min="13" max="13" width="23.625" style="42" customWidth="1"/>
    <col min="14" max="14" width="6.25" style="42" customWidth="1"/>
    <col min="15" max="15" width="23.625" style="42" customWidth="1"/>
    <col min="16" max="17" width="15.625" style="42" customWidth="1"/>
    <col min="18" max="18" width="2.5" style="42" customWidth="1"/>
    <col min="19" max="19" width="6.25" style="42" customWidth="1"/>
    <col min="20" max="202" width="9" style="42"/>
    <col min="203" max="203" width="2.5" style="42" customWidth="1"/>
    <col min="204" max="204" width="4.375" style="42" customWidth="1"/>
    <col min="205" max="205" width="8.75" style="42" customWidth="1"/>
    <col min="206" max="206" width="14.375" style="42" customWidth="1"/>
    <col min="207" max="207" width="3.125" style="42" customWidth="1"/>
    <col min="208" max="208" width="14.375" style="42" customWidth="1"/>
    <col min="209" max="209" width="10.5" style="42" customWidth="1"/>
    <col min="210" max="211" width="5.125" style="42" customWidth="1"/>
    <col min="212" max="212" width="10.5" style="42" customWidth="1"/>
    <col min="213" max="213" width="4.875" style="42" customWidth="1"/>
    <col min="214" max="214" width="4.375" style="42" customWidth="1"/>
    <col min="215" max="215" width="8.75" style="42" customWidth="1"/>
    <col min="216" max="216" width="14.375" style="42" customWidth="1"/>
    <col min="217" max="217" width="3.125" style="42" customWidth="1"/>
    <col min="218" max="218" width="14.375" style="42" customWidth="1"/>
    <col min="219" max="219" width="10.5" style="42" customWidth="1"/>
    <col min="220" max="220" width="5.125" style="42" customWidth="1"/>
    <col min="221" max="221" width="5.25" style="42" customWidth="1"/>
    <col min="222" max="222" width="10.5" style="42" customWidth="1"/>
    <col min="223" max="223" width="2.5" style="42" customWidth="1"/>
    <col min="224" max="458" width="9" style="42"/>
    <col min="459" max="459" width="2.5" style="42" customWidth="1"/>
    <col min="460" max="460" width="4.375" style="42" customWidth="1"/>
    <col min="461" max="461" width="8.75" style="42" customWidth="1"/>
    <col min="462" max="462" width="14.375" style="42" customWidth="1"/>
    <col min="463" max="463" width="3.125" style="42" customWidth="1"/>
    <col min="464" max="464" width="14.375" style="42" customWidth="1"/>
    <col min="465" max="465" width="10.5" style="42" customWidth="1"/>
    <col min="466" max="467" width="5.125" style="42" customWidth="1"/>
    <col min="468" max="468" width="10.5" style="42" customWidth="1"/>
    <col min="469" max="469" width="4.875" style="42" customWidth="1"/>
    <col min="470" max="470" width="4.375" style="42" customWidth="1"/>
    <col min="471" max="471" width="8.75" style="42" customWidth="1"/>
    <col min="472" max="472" width="14.375" style="42" customWidth="1"/>
    <col min="473" max="473" width="3.125" style="42" customWidth="1"/>
    <col min="474" max="474" width="14.375" style="42" customWidth="1"/>
    <col min="475" max="475" width="10.5" style="42" customWidth="1"/>
    <col min="476" max="476" width="5.125" style="42" customWidth="1"/>
    <col min="477" max="477" width="5.25" style="42" customWidth="1"/>
    <col min="478" max="478" width="10.5" style="42" customWidth="1"/>
    <col min="479" max="479" width="2.5" style="42" customWidth="1"/>
    <col min="480" max="714" width="9" style="42"/>
    <col min="715" max="715" width="2.5" style="42" customWidth="1"/>
    <col min="716" max="716" width="4.375" style="42" customWidth="1"/>
    <col min="717" max="717" width="8.75" style="42" customWidth="1"/>
    <col min="718" max="718" width="14.375" style="42" customWidth="1"/>
    <col min="719" max="719" width="3.125" style="42" customWidth="1"/>
    <col min="720" max="720" width="14.375" style="42" customWidth="1"/>
    <col min="721" max="721" width="10.5" style="42" customWidth="1"/>
    <col min="722" max="723" width="5.125" style="42" customWidth="1"/>
    <col min="724" max="724" width="10.5" style="42" customWidth="1"/>
    <col min="725" max="725" width="4.875" style="42" customWidth="1"/>
    <col min="726" max="726" width="4.375" style="42" customWidth="1"/>
    <col min="727" max="727" width="8.75" style="42" customWidth="1"/>
    <col min="728" max="728" width="14.375" style="42" customWidth="1"/>
    <col min="729" max="729" width="3.125" style="42" customWidth="1"/>
    <col min="730" max="730" width="14.375" style="42" customWidth="1"/>
    <col min="731" max="731" width="10.5" style="42" customWidth="1"/>
    <col min="732" max="732" width="5.125" style="42" customWidth="1"/>
    <col min="733" max="733" width="5.25" style="42" customWidth="1"/>
    <col min="734" max="734" width="10.5" style="42" customWidth="1"/>
    <col min="735" max="735" width="2.5" style="42" customWidth="1"/>
    <col min="736" max="970" width="9" style="42"/>
    <col min="971" max="971" width="2.5" style="42" customWidth="1"/>
    <col min="972" max="972" width="4.375" style="42" customWidth="1"/>
    <col min="973" max="973" width="8.75" style="42" customWidth="1"/>
    <col min="974" max="974" width="14.375" style="42" customWidth="1"/>
    <col min="975" max="975" width="3.125" style="42" customWidth="1"/>
    <col min="976" max="976" width="14.375" style="42" customWidth="1"/>
    <col min="977" max="977" width="10.5" style="42" customWidth="1"/>
    <col min="978" max="979" width="5.125" style="42" customWidth="1"/>
    <col min="980" max="980" width="10.5" style="42" customWidth="1"/>
    <col min="981" max="981" width="4.875" style="42" customWidth="1"/>
    <col min="982" max="982" width="4.375" style="42" customWidth="1"/>
    <col min="983" max="983" width="8.75" style="42" customWidth="1"/>
    <col min="984" max="984" width="14.375" style="42" customWidth="1"/>
    <col min="985" max="985" width="3.125" style="42" customWidth="1"/>
    <col min="986" max="986" width="14.375" style="42" customWidth="1"/>
    <col min="987" max="987" width="10.5" style="42" customWidth="1"/>
    <col min="988" max="988" width="5.125" style="42" customWidth="1"/>
    <col min="989" max="989" width="5.25" style="42" customWidth="1"/>
    <col min="990" max="990" width="10.5" style="42" customWidth="1"/>
    <col min="991" max="991" width="2.5" style="42" customWidth="1"/>
    <col min="992" max="1226" width="9" style="42"/>
    <col min="1227" max="1227" width="2.5" style="42" customWidth="1"/>
    <col min="1228" max="1228" width="4.375" style="42" customWidth="1"/>
    <col min="1229" max="1229" width="8.75" style="42" customWidth="1"/>
    <col min="1230" max="1230" width="14.375" style="42" customWidth="1"/>
    <col min="1231" max="1231" width="3.125" style="42" customWidth="1"/>
    <col min="1232" max="1232" width="14.375" style="42" customWidth="1"/>
    <col min="1233" max="1233" width="10.5" style="42" customWidth="1"/>
    <col min="1234" max="1235" width="5.125" style="42" customWidth="1"/>
    <col min="1236" max="1236" width="10.5" style="42" customWidth="1"/>
    <col min="1237" max="1237" width="4.875" style="42" customWidth="1"/>
    <col min="1238" max="1238" width="4.375" style="42" customWidth="1"/>
    <col min="1239" max="1239" width="8.75" style="42" customWidth="1"/>
    <col min="1240" max="1240" width="14.375" style="42" customWidth="1"/>
    <col min="1241" max="1241" width="3.125" style="42" customWidth="1"/>
    <col min="1242" max="1242" width="14.375" style="42" customWidth="1"/>
    <col min="1243" max="1243" width="10.5" style="42" customWidth="1"/>
    <col min="1244" max="1244" width="5.125" style="42" customWidth="1"/>
    <col min="1245" max="1245" width="5.25" style="42" customWidth="1"/>
    <col min="1246" max="1246" width="10.5" style="42" customWidth="1"/>
    <col min="1247" max="1247" width="2.5" style="42" customWidth="1"/>
    <col min="1248" max="1482" width="9" style="42"/>
    <col min="1483" max="1483" width="2.5" style="42" customWidth="1"/>
    <col min="1484" max="1484" width="4.375" style="42" customWidth="1"/>
    <col min="1485" max="1485" width="8.75" style="42" customWidth="1"/>
    <col min="1486" max="1486" width="14.375" style="42" customWidth="1"/>
    <col min="1487" max="1487" width="3.125" style="42" customWidth="1"/>
    <col min="1488" max="1488" width="14.375" style="42" customWidth="1"/>
    <col min="1489" max="1489" width="10.5" style="42" customWidth="1"/>
    <col min="1490" max="1491" width="5.125" style="42" customWidth="1"/>
    <col min="1492" max="1492" width="10.5" style="42" customWidth="1"/>
    <col min="1493" max="1493" width="4.875" style="42" customWidth="1"/>
    <col min="1494" max="1494" width="4.375" style="42" customWidth="1"/>
    <col min="1495" max="1495" width="8.75" style="42" customWidth="1"/>
    <col min="1496" max="1496" width="14.375" style="42" customWidth="1"/>
    <col min="1497" max="1497" width="3.125" style="42" customWidth="1"/>
    <col min="1498" max="1498" width="14.375" style="42" customWidth="1"/>
    <col min="1499" max="1499" width="10.5" style="42" customWidth="1"/>
    <col min="1500" max="1500" width="5.125" style="42" customWidth="1"/>
    <col min="1501" max="1501" width="5.25" style="42" customWidth="1"/>
    <col min="1502" max="1502" width="10.5" style="42" customWidth="1"/>
    <col min="1503" max="1503" width="2.5" style="42" customWidth="1"/>
    <col min="1504" max="1738" width="9" style="42"/>
    <col min="1739" max="1739" width="2.5" style="42" customWidth="1"/>
    <col min="1740" max="1740" width="4.375" style="42" customWidth="1"/>
    <col min="1741" max="1741" width="8.75" style="42" customWidth="1"/>
    <col min="1742" max="1742" width="14.375" style="42" customWidth="1"/>
    <col min="1743" max="1743" width="3.125" style="42" customWidth="1"/>
    <col min="1744" max="1744" width="14.375" style="42" customWidth="1"/>
    <col min="1745" max="1745" width="10.5" style="42" customWidth="1"/>
    <col min="1746" max="1747" width="5.125" style="42" customWidth="1"/>
    <col min="1748" max="1748" width="10.5" style="42" customWidth="1"/>
    <col min="1749" max="1749" width="4.875" style="42" customWidth="1"/>
    <col min="1750" max="1750" width="4.375" style="42" customWidth="1"/>
    <col min="1751" max="1751" width="8.75" style="42" customWidth="1"/>
    <col min="1752" max="1752" width="14.375" style="42" customWidth="1"/>
    <col min="1753" max="1753" width="3.125" style="42" customWidth="1"/>
    <col min="1754" max="1754" width="14.375" style="42" customWidth="1"/>
    <col min="1755" max="1755" width="10.5" style="42" customWidth="1"/>
    <col min="1756" max="1756" width="5.125" style="42" customWidth="1"/>
    <col min="1757" max="1757" width="5.25" style="42" customWidth="1"/>
    <col min="1758" max="1758" width="10.5" style="42" customWidth="1"/>
    <col min="1759" max="1759" width="2.5" style="42" customWidth="1"/>
    <col min="1760" max="1994" width="9" style="42"/>
    <col min="1995" max="1995" width="2.5" style="42" customWidth="1"/>
    <col min="1996" max="1996" width="4.375" style="42" customWidth="1"/>
    <col min="1997" max="1997" width="8.75" style="42" customWidth="1"/>
    <col min="1998" max="1998" width="14.375" style="42" customWidth="1"/>
    <col min="1999" max="1999" width="3.125" style="42" customWidth="1"/>
    <col min="2000" max="2000" width="14.375" style="42" customWidth="1"/>
    <col min="2001" max="2001" width="10.5" style="42" customWidth="1"/>
    <col min="2002" max="2003" width="5.125" style="42" customWidth="1"/>
    <col min="2004" max="2004" width="10.5" style="42" customWidth="1"/>
    <col min="2005" max="2005" width="4.875" style="42" customWidth="1"/>
    <col min="2006" max="2006" width="4.375" style="42" customWidth="1"/>
    <col min="2007" max="2007" width="8.75" style="42" customWidth="1"/>
    <col min="2008" max="2008" width="14.375" style="42" customWidth="1"/>
    <col min="2009" max="2009" width="3.125" style="42" customWidth="1"/>
    <col min="2010" max="2010" width="14.375" style="42" customWidth="1"/>
    <col min="2011" max="2011" width="10.5" style="42" customWidth="1"/>
    <col min="2012" max="2012" width="5.125" style="42" customWidth="1"/>
    <col min="2013" max="2013" width="5.25" style="42" customWidth="1"/>
    <col min="2014" max="2014" width="10.5" style="42" customWidth="1"/>
    <col min="2015" max="2015" width="2.5" style="42" customWidth="1"/>
    <col min="2016" max="2250" width="9" style="42"/>
    <col min="2251" max="2251" width="2.5" style="42" customWidth="1"/>
    <col min="2252" max="2252" width="4.375" style="42" customWidth="1"/>
    <col min="2253" max="2253" width="8.75" style="42" customWidth="1"/>
    <col min="2254" max="2254" width="14.375" style="42" customWidth="1"/>
    <col min="2255" max="2255" width="3.125" style="42" customWidth="1"/>
    <col min="2256" max="2256" width="14.375" style="42" customWidth="1"/>
    <col min="2257" max="2257" width="10.5" style="42" customWidth="1"/>
    <col min="2258" max="2259" width="5.125" style="42" customWidth="1"/>
    <col min="2260" max="2260" width="10.5" style="42" customWidth="1"/>
    <col min="2261" max="2261" width="4.875" style="42" customWidth="1"/>
    <col min="2262" max="2262" width="4.375" style="42" customWidth="1"/>
    <col min="2263" max="2263" width="8.75" style="42" customWidth="1"/>
    <col min="2264" max="2264" width="14.375" style="42" customWidth="1"/>
    <col min="2265" max="2265" width="3.125" style="42" customWidth="1"/>
    <col min="2266" max="2266" width="14.375" style="42" customWidth="1"/>
    <col min="2267" max="2267" width="10.5" style="42" customWidth="1"/>
    <col min="2268" max="2268" width="5.125" style="42" customWidth="1"/>
    <col min="2269" max="2269" width="5.25" style="42" customWidth="1"/>
    <col min="2270" max="2270" width="10.5" style="42" customWidth="1"/>
    <col min="2271" max="2271" width="2.5" style="42" customWidth="1"/>
    <col min="2272" max="2506" width="9" style="42"/>
    <col min="2507" max="2507" width="2.5" style="42" customWidth="1"/>
    <col min="2508" max="2508" width="4.375" style="42" customWidth="1"/>
    <col min="2509" max="2509" width="8.75" style="42" customWidth="1"/>
    <col min="2510" max="2510" width="14.375" style="42" customWidth="1"/>
    <col min="2511" max="2511" width="3.125" style="42" customWidth="1"/>
    <col min="2512" max="2512" width="14.375" style="42" customWidth="1"/>
    <col min="2513" max="2513" width="10.5" style="42" customWidth="1"/>
    <col min="2514" max="2515" width="5.125" style="42" customWidth="1"/>
    <col min="2516" max="2516" width="10.5" style="42" customWidth="1"/>
    <col min="2517" max="2517" width="4.875" style="42" customWidth="1"/>
    <col min="2518" max="2518" width="4.375" style="42" customWidth="1"/>
    <col min="2519" max="2519" width="8.75" style="42" customWidth="1"/>
    <col min="2520" max="2520" width="14.375" style="42" customWidth="1"/>
    <col min="2521" max="2521" width="3.125" style="42" customWidth="1"/>
    <col min="2522" max="2522" width="14.375" style="42" customWidth="1"/>
    <col min="2523" max="2523" width="10.5" style="42" customWidth="1"/>
    <col min="2524" max="2524" width="5.125" style="42" customWidth="1"/>
    <col min="2525" max="2525" width="5.25" style="42" customWidth="1"/>
    <col min="2526" max="2526" width="10.5" style="42" customWidth="1"/>
    <col min="2527" max="2527" width="2.5" style="42" customWidth="1"/>
    <col min="2528" max="2762" width="9" style="42"/>
    <col min="2763" max="2763" width="2.5" style="42" customWidth="1"/>
    <col min="2764" max="2764" width="4.375" style="42" customWidth="1"/>
    <col min="2765" max="2765" width="8.75" style="42" customWidth="1"/>
    <col min="2766" max="2766" width="14.375" style="42" customWidth="1"/>
    <col min="2767" max="2767" width="3.125" style="42" customWidth="1"/>
    <col min="2768" max="2768" width="14.375" style="42" customWidth="1"/>
    <col min="2769" max="2769" width="10.5" style="42" customWidth="1"/>
    <col min="2770" max="2771" width="5.125" style="42" customWidth="1"/>
    <col min="2772" max="2772" width="10.5" style="42" customWidth="1"/>
    <col min="2773" max="2773" width="4.875" style="42" customWidth="1"/>
    <col min="2774" max="2774" width="4.375" style="42" customWidth="1"/>
    <col min="2775" max="2775" width="8.75" style="42" customWidth="1"/>
    <col min="2776" max="2776" width="14.375" style="42" customWidth="1"/>
    <col min="2777" max="2777" width="3.125" style="42" customWidth="1"/>
    <col min="2778" max="2778" width="14.375" style="42" customWidth="1"/>
    <col min="2779" max="2779" width="10.5" style="42" customWidth="1"/>
    <col min="2780" max="2780" width="5.125" style="42" customWidth="1"/>
    <col min="2781" max="2781" width="5.25" style="42" customWidth="1"/>
    <col min="2782" max="2782" width="10.5" style="42" customWidth="1"/>
    <col min="2783" max="2783" width="2.5" style="42" customWidth="1"/>
    <col min="2784" max="3018" width="9" style="42"/>
    <col min="3019" max="3019" width="2.5" style="42" customWidth="1"/>
    <col min="3020" max="3020" width="4.375" style="42" customWidth="1"/>
    <col min="3021" max="3021" width="8.75" style="42" customWidth="1"/>
    <col min="3022" max="3022" width="14.375" style="42" customWidth="1"/>
    <col min="3023" max="3023" width="3.125" style="42" customWidth="1"/>
    <col min="3024" max="3024" width="14.375" style="42" customWidth="1"/>
    <col min="3025" max="3025" width="10.5" style="42" customWidth="1"/>
    <col min="3026" max="3027" width="5.125" style="42" customWidth="1"/>
    <col min="3028" max="3028" width="10.5" style="42" customWidth="1"/>
    <col min="3029" max="3029" width="4.875" style="42" customWidth="1"/>
    <col min="3030" max="3030" width="4.375" style="42" customWidth="1"/>
    <col min="3031" max="3031" width="8.75" style="42" customWidth="1"/>
    <col min="3032" max="3032" width="14.375" style="42" customWidth="1"/>
    <col min="3033" max="3033" width="3.125" style="42" customWidth="1"/>
    <col min="3034" max="3034" width="14.375" style="42" customWidth="1"/>
    <col min="3035" max="3035" width="10.5" style="42" customWidth="1"/>
    <col min="3036" max="3036" width="5.125" style="42" customWidth="1"/>
    <col min="3037" max="3037" width="5.25" style="42" customWidth="1"/>
    <col min="3038" max="3038" width="10.5" style="42" customWidth="1"/>
    <col min="3039" max="3039" width="2.5" style="42" customWidth="1"/>
    <col min="3040" max="3274" width="9" style="42"/>
    <col min="3275" max="3275" width="2.5" style="42" customWidth="1"/>
    <col min="3276" max="3276" width="4.375" style="42" customWidth="1"/>
    <col min="3277" max="3277" width="8.75" style="42" customWidth="1"/>
    <col min="3278" max="3278" width="14.375" style="42" customWidth="1"/>
    <col min="3279" max="3279" width="3.125" style="42" customWidth="1"/>
    <col min="3280" max="3280" width="14.375" style="42" customWidth="1"/>
    <col min="3281" max="3281" width="10.5" style="42" customWidth="1"/>
    <col min="3282" max="3283" width="5.125" style="42" customWidth="1"/>
    <col min="3284" max="3284" width="10.5" style="42" customWidth="1"/>
    <col min="3285" max="3285" width="4.875" style="42" customWidth="1"/>
    <col min="3286" max="3286" width="4.375" style="42" customWidth="1"/>
    <col min="3287" max="3287" width="8.75" style="42" customWidth="1"/>
    <col min="3288" max="3288" width="14.375" style="42" customWidth="1"/>
    <col min="3289" max="3289" width="3.125" style="42" customWidth="1"/>
    <col min="3290" max="3290" width="14.375" style="42" customWidth="1"/>
    <col min="3291" max="3291" width="10.5" style="42" customWidth="1"/>
    <col min="3292" max="3292" width="5.125" style="42" customWidth="1"/>
    <col min="3293" max="3293" width="5.25" style="42" customWidth="1"/>
    <col min="3294" max="3294" width="10.5" style="42" customWidth="1"/>
    <col min="3295" max="3295" width="2.5" style="42" customWidth="1"/>
    <col min="3296" max="3530" width="9" style="42"/>
    <col min="3531" max="3531" width="2.5" style="42" customWidth="1"/>
    <col min="3532" max="3532" width="4.375" style="42" customWidth="1"/>
    <col min="3533" max="3533" width="8.75" style="42" customWidth="1"/>
    <col min="3534" max="3534" width="14.375" style="42" customWidth="1"/>
    <col min="3535" max="3535" width="3.125" style="42" customWidth="1"/>
    <col min="3536" max="3536" width="14.375" style="42" customWidth="1"/>
    <col min="3537" max="3537" width="10.5" style="42" customWidth="1"/>
    <col min="3538" max="3539" width="5.125" style="42" customWidth="1"/>
    <col min="3540" max="3540" width="10.5" style="42" customWidth="1"/>
    <col min="3541" max="3541" width="4.875" style="42" customWidth="1"/>
    <col min="3542" max="3542" width="4.375" style="42" customWidth="1"/>
    <col min="3543" max="3543" width="8.75" style="42" customWidth="1"/>
    <col min="3544" max="3544" width="14.375" style="42" customWidth="1"/>
    <col min="3545" max="3545" width="3.125" style="42" customWidth="1"/>
    <col min="3546" max="3546" width="14.375" style="42" customWidth="1"/>
    <col min="3547" max="3547" width="10.5" style="42" customWidth="1"/>
    <col min="3548" max="3548" width="5.125" style="42" customWidth="1"/>
    <col min="3549" max="3549" width="5.25" style="42" customWidth="1"/>
    <col min="3550" max="3550" width="10.5" style="42" customWidth="1"/>
    <col min="3551" max="3551" width="2.5" style="42" customWidth="1"/>
    <col min="3552" max="3786" width="9" style="42"/>
    <col min="3787" max="3787" width="2.5" style="42" customWidth="1"/>
    <col min="3788" max="3788" width="4.375" style="42" customWidth="1"/>
    <col min="3789" max="3789" width="8.75" style="42" customWidth="1"/>
    <col min="3790" max="3790" width="14.375" style="42" customWidth="1"/>
    <col min="3791" max="3791" width="3.125" style="42" customWidth="1"/>
    <col min="3792" max="3792" width="14.375" style="42" customWidth="1"/>
    <col min="3793" max="3793" width="10.5" style="42" customWidth="1"/>
    <col min="3794" max="3795" width="5.125" style="42" customWidth="1"/>
    <col min="3796" max="3796" width="10.5" style="42" customWidth="1"/>
    <col min="3797" max="3797" width="4.875" style="42" customWidth="1"/>
    <col min="3798" max="3798" width="4.375" style="42" customWidth="1"/>
    <col min="3799" max="3799" width="8.75" style="42" customWidth="1"/>
    <col min="3800" max="3800" width="14.375" style="42" customWidth="1"/>
    <col min="3801" max="3801" width="3.125" style="42" customWidth="1"/>
    <col min="3802" max="3802" width="14.375" style="42" customWidth="1"/>
    <col min="3803" max="3803" width="10.5" style="42" customWidth="1"/>
    <col min="3804" max="3804" width="5.125" style="42" customWidth="1"/>
    <col min="3805" max="3805" width="5.25" style="42" customWidth="1"/>
    <col min="3806" max="3806" width="10.5" style="42" customWidth="1"/>
    <col min="3807" max="3807" width="2.5" style="42" customWidth="1"/>
    <col min="3808" max="4042" width="9" style="42"/>
    <col min="4043" max="4043" width="2.5" style="42" customWidth="1"/>
    <col min="4044" max="4044" width="4.375" style="42" customWidth="1"/>
    <col min="4045" max="4045" width="8.75" style="42" customWidth="1"/>
    <col min="4046" max="4046" width="14.375" style="42" customWidth="1"/>
    <col min="4047" max="4047" width="3.125" style="42" customWidth="1"/>
    <col min="4048" max="4048" width="14.375" style="42" customWidth="1"/>
    <col min="4049" max="4049" width="10.5" style="42" customWidth="1"/>
    <col min="4050" max="4051" width="5.125" style="42" customWidth="1"/>
    <col min="4052" max="4052" width="10.5" style="42" customWidth="1"/>
    <col min="4053" max="4053" width="4.875" style="42" customWidth="1"/>
    <col min="4054" max="4054" width="4.375" style="42" customWidth="1"/>
    <col min="4055" max="4055" width="8.75" style="42" customWidth="1"/>
    <col min="4056" max="4056" width="14.375" style="42" customWidth="1"/>
    <col min="4057" max="4057" width="3.125" style="42" customWidth="1"/>
    <col min="4058" max="4058" width="14.375" style="42" customWidth="1"/>
    <col min="4059" max="4059" width="10.5" style="42" customWidth="1"/>
    <col min="4060" max="4060" width="5.125" style="42" customWidth="1"/>
    <col min="4061" max="4061" width="5.25" style="42" customWidth="1"/>
    <col min="4062" max="4062" width="10.5" style="42" customWidth="1"/>
    <col min="4063" max="4063" width="2.5" style="42" customWidth="1"/>
    <col min="4064" max="4298" width="9" style="42"/>
    <col min="4299" max="4299" width="2.5" style="42" customWidth="1"/>
    <col min="4300" max="4300" width="4.375" style="42" customWidth="1"/>
    <col min="4301" max="4301" width="8.75" style="42" customWidth="1"/>
    <col min="4302" max="4302" width="14.375" style="42" customWidth="1"/>
    <col min="4303" max="4303" width="3.125" style="42" customWidth="1"/>
    <col min="4304" max="4304" width="14.375" style="42" customWidth="1"/>
    <col min="4305" max="4305" width="10.5" style="42" customWidth="1"/>
    <col min="4306" max="4307" width="5.125" style="42" customWidth="1"/>
    <col min="4308" max="4308" width="10.5" style="42" customWidth="1"/>
    <col min="4309" max="4309" width="4.875" style="42" customWidth="1"/>
    <col min="4310" max="4310" width="4.375" style="42" customWidth="1"/>
    <col min="4311" max="4311" width="8.75" style="42" customWidth="1"/>
    <col min="4312" max="4312" width="14.375" style="42" customWidth="1"/>
    <col min="4313" max="4313" width="3.125" style="42" customWidth="1"/>
    <col min="4314" max="4314" width="14.375" style="42" customWidth="1"/>
    <col min="4315" max="4315" width="10.5" style="42" customWidth="1"/>
    <col min="4316" max="4316" width="5.125" style="42" customWidth="1"/>
    <col min="4317" max="4317" width="5.25" style="42" customWidth="1"/>
    <col min="4318" max="4318" width="10.5" style="42" customWidth="1"/>
    <col min="4319" max="4319" width="2.5" style="42" customWidth="1"/>
    <col min="4320" max="4554" width="9" style="42"/>
    <col min="4555" max="4555" width="2.5" style="42" customWidth="1"/>
    <col min="4556" max="4556" width="4.375" style="42" customWidth="1"/>
    <col min="4557" max="4557" width="8.75" style="42" customWidth="1"/>
    <col min="4558" max="4558" width="14.375" style="42" customWidth="1"/>
    <col min="4559" max="4559" width="3.125" style="42" customWidth="1"/>
    <col min="4560" max="4560" width="14.375" style="42" customWidth="1"/>
    <col min="4561" max="4561" width="10.5" style="42" customWidth="1"/>
    <col min="4562" max="4563" width="5.125" style="42" customWidth="1"/>
    <col min="4564" max="4564" width="10.5" style="42" customWidth="1"/>
    <col min="4565" max="4565" width="4.875" style="42" customWidth="1"/>
    <col min="4566" max="4566" width="4.375" style="42" customWidth="1"/>
    <col min="4567" max="4567" width="8.75" style="42" customWidth="1"/>
    <col min="4568" max="4568" width="14.375" style="42" customWidth="1"/>
    <col min="4569" max="4569" width="3.125" style="42" customWidth="1"/>
    <col min="4570" max="4570" width="14.375" style="42" customWidth="1"/>
    <col min="4571" max="4571" width="10.5" style="42" customWidth="1"/>
    <col min="4572" max="4572" width="5.125" style="42" customWidth="1"/>
    <col min="4573" max="4573" width="5.25" style="42" customWidth="1"/>
    <col min="4574" max="4574" width="10.5" style="42" customWidth="1"/>
    <col min="4575" max="4575" width="2.5" style="42" customWidth="1"/>
    <col min="4576" max="4810" width="9" style="42"/>
    <col min="4811" max="4811" width="2.5" style="42" customWidth="1"/>
    <col min="4812" max="4812" width="4.375" style="42" customWidth="1"/>
    <col min="4813" max="4813" width="8.75" style="42" customWidth="1"/>
    <col min="4814" max="4814" width="14.375" style="42" customWidth="1"/>
    <col min="4815" max="4815" width="3.125" style="42" customWidth="1"/>
    <col min="4816" max="4816" width="14.375" style="42" customWidth="1"/>
    <col min="4817" max="4817" width="10.5" style="42" customWidth="1"/>
    <col min="4818" max="4819" width="5.125" style="42" customWidth="1"/>
    <col min="4820" max="4820" width="10.5" style="42" customWidth="1"/>
    <col min="4821" max="4821" width="4.875" style="42" customWidth="1"/>
    <col min="4822" max="4822" width="4.375" style="42" customWidth="1"/>
    <col min="4823" max="4823" width="8.75" style="42" customWidth="1"/>
    <col min="4824" max="4824" width="14.375" style="42" customWidth="1"/>
    <col min="4825" max="4825" width="3.125" style="42" customWidth="1"/>
    <col min="4826" max="4826" width="14.375" style="42" customWidth="1"/>
    <col min="4827" max="4827" width="10.5" style="42" customWidth="1"/>
    <col min="4828" max="4828" width="5.125" style="42" customWidth="1"/>
    <col min="4829" max="4829" width="5.25" style="42" customWidth="1"/>
    <col min="4830" max="4830" width="10.5" style="42" customWidth="1"/>
    <col min="4831" max="4831" width="2.5" style="42" customWidth="1"/>
    <col min="4832" max="5066" width="9" style="42"/>
    <col min="5067" max="5067" width="2.5" style="42" customWidth="1"/>
    <col min="5068" max="5068" width="4.375" style="42" customWidth="1"/>
    <col min="5069" max="5069" width="8.75" style="42" customWidth="1"/>
    <col min="5070" max="5070" width="14.375" style="42" customWidth="1"/>
    <col min="5071" max="5071" width="3.125" style="42" customWidth="1"/>
    <col min="5072" max="5072" width="14.375" style="42" customWidth="1"/>
    <col min="5073" max="5073" width="10.5" style="42" customWidth="1"/>
    <col min="5074" max="5075" width="5.125" style="42" customWidth="1"/>
    <col min="5076" max="5076" width="10.5" style="42" customWidth="1"/>
    <col min="5077" max="5077" width="4.875" style="42" customWidth="1"/>
    <col min="5078" max="5078" width="4.375" style="42" customWidth="1"/>
    <col min="5079" max="5079" width="8.75" style="42" customWidth="1"/>
    <col min="5080" max="5080" width="14.375" style="42" customWidth="1"/>
    <col min="5081" max="5081" width="3.125" style="42" customWidth="1"/>
    <col min="5082" max="5082" width="14.375" style="42" customWidth="1"/>
    <col min="5083" max="5083" width="10.5" style="42" customWidth="1"/>
    <col min="5084" max="5084" width="5.125" style="42" customWidth="1"/>
    <col min="5085" max="5085" width="5.25" style="42" customWidth="1"/>
    <col min="5086" max="5086" width="10.5" style="42" customWidth="1"/>
    <col min="5087" max="5087" width="2.5" style="42" customWidth="1"/>
    <col min="5088" max="5322" width="9" style="42"/>
    <col min="5323" max="5323" width="2.5" style="42" customWidth="1"/>
    <col min="5324" max="5324" width="4.375" style="42" customWidth="1"/>
    <col min="5325" max="5325" width="8.75" style="42" customWidth="1"/>
    <col min="5326" max="5326" width="14.375" style="42" customWidth="1"/>
    <col min="5327" max="5327" width="3.125" style="42" customWidth="1"/>
    <col min="5328" max="5328" width="14.375" style="42" customWidth="1"/>
    <col min="5329" max="5329" width="10.5" style="42" customWidth="1"/>
    <col min="5330" max="5331" width="5.125" style="42" customWidth="1"/>
    <col min="5332" max="5332" width="10.5" style="42" customWidth="1"/>
    <col min="5333" max="5333" width="4.875" style="42" customWidth="1"/>
    <col min="5334" max="5334" width="4.375" style="42" customWidth="1"/>
    <col min="5335" max="5335" width="8.75" style="42" customWidth="1"/>
    <col min="5336" max="5336" width="14.375" style="42" customWidth="1"/>
    <col min="5337" max="5337" width="3.125" style="42" customWidth="1"/>
    <col min="5338" max="5338" width="14.375" style="42" customWidth="1"/>
    <col min="5339" max="5339" width="10.5" style="42" customWidth="1"/>
    <col min="5340" max="5340" width="5.125" style="42" customWidth="1"/>
    <col min="5341" max="5341" width="5.25" style="42" customWidth="1"/>
    <col min="5342" max="5342" width="10.5" style="42" customWidth="1"/>
    <col min="5343" max="5343" width="2.5" style="42" customWidth="1"/>
    <col min="5344" max="5578" width="9" style="42"/>
    <col min="5579" max="5579" width="2.5" style="42" customWidth="1"/>
    <col min="5580" max="5580" width="4.375" style="42" customWidth="1"/>
    <col min="5581" max="5581" width="8.75" style="42" customWidth="1"/>
    <col min="5582" max="5582" width="14.375" style="42" customWidth="1"/>
    <col min="5583" max="5583" width="3.125" style="42" customWidth="1"/>
    <col min="5584" max="5584" width="14.375" style="42" customWidth="1"/>
    <col min="5585" max="5585" width="10.5" style="42" customWidth="1"/>
    <col min="5586" max="5587" width="5.125" style="42" customWidth="1"/>
    <col min="5588" max="5588" width="10.5" style="42" customWidth="1"/>
    <col min="5589" max="5589" width="4.875" style="42" customWidth="1"/>
    <col min="5590" max="5590" width="4.375" style="42" customWidth="1"/>
    <col min="5591" max="5591" width="8.75" style="42" customWidth="1"/>
    <col min="5592" max="5592" width="14.375" style="42" customWidth="1"/>
    <col min="5593" max="5593" width="3.125" style="42" customWidth="1"/>
    <col min="5594" max="5594" width="14.375" style="42" customWidth="1"/>
    <col min="5595" max="5595" width="10.5" style="42" customWidth="1"/>
    <col min="5596" max="5596" width="5.125" style="42" customWidth="1"/>
    <col min="5597" max="5597" width="5.25" style="42" customWidth="1"/>
    <col min="5598" max="5598" width="10.5" style="42" customWidth="1"/>
    <col min="5599" max="5599" width="2.5" style="42" customWidth="1"/>
    <col min="5600" max="5834" width="9" style="42"/>
    <col min="5835" max="5835" width="2.5" style="42" customWidth="1"/>
    <col min="5836" max="5836" width="4.375" style="42" customWidth="1"/>
    <col min="5837" max="5837" width="8.75" style="42" customWidth="1"/>
    <col min="5838" max="5838" width="14.375" style="42" customWidth="1"/>
    <col min="5839" max="5839" width="3.125" style="42" customWidth="1"/>
    <col min="5840" max="5840" width="14.375" style="42" customWidth="1"/>
    <col min="5841" max="5841" width="10.5" style="42" customWidth="1"/>
    <col min="5842" max="5843" width="5.125" style="42" customWidth="1"/>
    <col min="5844" max="5844" width="10.5" style="42" customWidth="1"/>
    <col min="5845" max="5845" width="4.875" style="42" customWidth="1"/>
    <col min="5846" max="5846" width="4.375" style="42" customWidth="1"/>
    <col min="5847" max="5847" width="8.75" style="42" customWidth="1"/>
    <col min="5848" max="5848" width="14.375" style="42" customWidth="1"/>
    <col min="5849" max="5849" width="3.125" style="42" customWidth="1"/>
    <col min="5850" max="5850" width="14.375" style="42" customWidth="1"/>
    <col min="5851" max="5851" width="10.5" style="42" customWidth="1"/>
    <col min="5852" max="5852" width="5.125" style="42" customWidth="1"/>
    <col min="5853" max="5853" width="5.25" style="42" customWidth="1"/>
    <col min="5854" max="5854" width="10.5" style="42" customWidth="1"/>
    <col min="5855" max="5855" width="2.5" style="42" customWidth="1"/>
    <col min="5856" max="6090" width="9" style="42"/>
    <col min="6091" max="6091" width="2.5" style="42" customWidth="1"/>
    <col min="6092" max="6092" width="4.375" style="42" customWidth="1"/>
    <col min="6093" max="6093" width="8.75" style="42" customWidth="1"/>
    <col min="6094" max="6094" width="14.375" style="42" customWidth="1"/>
    <col min="6095" max="6095" width="3.125" style="42" customWidth="1"/>
    <col min="6096" max="6096" width="14.375" style="42" customWidth="1"/>
    <col min="6097" max="6097" width="10.5" style="42" customWidth="1"/>
    <col min="6098" max="6099" width="5.125" style="42" customWidth="1"/>
    <col min="6100" max="6100" width="10.5" style="42" customWidth="1"/>
    <col min="6101" max="6101" width="4.875" style="42" customWidth="1"/>
    <col min="6102" max="6102" width="4.375" style="42" customWidth="1"/>
    <col min="6103" max="6103" width="8.75" style="42" customWidth="1"/>
    <col min="6104" max="6104" width="14.375" style="42" customWidth="1"/>
    <col min="6105" max="6105" width="3.125" style="42" customWidth="1"/>
    <col min="6106" max="6106" width="14.375" style="42" customWidth="1"/>
    <col min="6107" max="6107" width="10.5" style="42" customWidth="1"/>
    <col min="6108" max="6108" width="5.125" style="42" customWidth="1"/>
    <col min="6109" max="6109" width="5.25" style="42" customWidth="1"/>
    <col min="6110" max="6110" width="10.5" style="42" customWidth="1"/>
    <col min="6111" max="6111" width="2.5" style="42" customWidth="1"/>
    <col min="6112" max="6346" width="9" style="42"/>
    <col min="6347" max="6347" width="2.5" style="42" customWidth="1"/>
    <col min="6348" max="6348" width="4.375" style="42" customWidth="1"/>
    <col min="6349" max="6349" width="8.75" style="42" customWidth="1"/>
    <col min="6350" max="6350" width="14.375" style="42" customWidth="1"/>
    <col min="6351" max="6351" width="3.125" style="42" customWidth="1"/>
    <col min="6352" max="6352" width="14.375" style="42" customWidth="1"/>
    <col min="6353" max="6353" width="10.5" style="42" customWidth="1"/>
    <col min="6354" max="6355" width="5.125" style="42" customWidth="1"/>
    <col min="6356" max="6356" width="10.5" style="42" customWidth="1"/>
    <col min="6357" max="6357" width="4.875" style="42" customWidth="1"/>
    <col min="6358" max="6358" width="4.375" style="42" customWidth="1"/>
    <col min="6359" max="6359" width="8.75" style="42" customWidth="1"/>
    <col min="6360" max="6360" width="14.375" style="42" customWidth="1"/>
    <col min="6361" max="6361" width="3.125" style="42" customWidth="1"/>
    <col min="6362" max="6362" width="14.375" style="42" customWidth="1"/>
    <col min="6363" max="6363" width="10.5" style="42" customWidth="1"/>
    <col min="6364" max="6364" width="5.125" style="42" customWidth="1"/>
    <col min="6365" max="6365" width="5.25" style="42" customWidth="1"/>
    <col min="6366" max="6366" width="10.5" style="42" customWidth="1"/>
    <col min="6367" max="6367" width="2.5" style="42" customWidth="1"/>
    <col min="6368" max="6602" width="9" style="42"/>
    <col min="6603" max="6603" width="2.5" style="42" customWidth="1"/>
    <col min="6604" max="6604" width="4.375" style="42" customWidth="1"/>
    <col min="6605" max="6605" width="8.75" style="42" customWidth="1"/>
    <col min="6606" max="6606" width="14.375" style="42" customWidth="1"/>
    <col min="6607" max="6607" width="3.125" style="42" customWidth="1"/>
    <col min="6608" max="6608" width="14.375" style="42" customWidth="1"/>
    <col min="6609" max="6609" width="10.5" style="42" customWidth="1"/>
    <col min="6610" max="6611" width="5.125" style="42" customWidth="1"/>
    <col min="6612" max="6612" width="10.5" style="42" customWidth="1"/>
    <col min="6613" max="6613" width="4.875" style="42" customWidth="1"/>
    <col min="6614" max="6614" width="4.375" style="42" customWidth="1"/>
    <col min="6615" max="6615" width="8.75" style="42" customWidth="1"/>
    <col min="6616" max="6616" width="14.375" style="42" customWidth="1"/>
    <col min="6617" max="6617" width="3.125" style="42" customWidth="1"/>
    <col min="6618" max="6618" width="14.375" style="42" customWidth="1"/>
    <col min="6619" max="6619" width="10.5" style="42" customWidth="1"/>
    <col min="6620" max="6620" width="5.125" style="42" customWidth="1"/>
    <col min="6621" max="6621" width="5.25" style="42" customWidth="1"/>
    <col min="6622" max="6622" width="10.5" style="42" customWidth="1"/>
    <col min="6623" max="6623" width="2.5" style="42" customWidth="1"/>
    <col min="6624" max="6858" width="9" style="42"/>
    <col min="6859" max="6859" width="2.5" style="42" customWidth="1"/>
    <col min="6860" max="6860" width="4.375" style="42" customWidth="1"/>
    <col min="6861" max="6861" width="8.75" style="42" customWidth="1"/>
    <col min="6862" max="6862" width="14.375" style="42" customWidth="1"/>
    <col min="6863" max="6863" width="3.125" style="42" customWidth="1"/>
    <col min="6864" max="6864" width="14.375" style="42" customWidth="1"/>
    <col min="6865" max="6865" width="10.5" style="42" customWidth="1"/>
    <col min="6866" max="6867" width="5.125" style="42" customWidth="1"/>
    <col min="6868" max="6868" width="10.5" style="42" customWidth="1"/>
    <col min="6869" max="6869" width="4.875" style="42" customWidth="1"/>
    <col min="6870" max="6870" width="4.375" style="42" customWidth="1"/>
    <col min="6871" max="6871" width="8.75" style="42" customWidth="1"/>
    <col min="6872" max="6872" width="14.375" style="42" customWidth="1"/>
    <col min="6873" max="6873" width="3.125" style="42" customWidth="1"/>
    <col min="6874" max="6874" width="14.375" style="42" customWidth="1"/>
    <col min="6875" max="6875" width="10.5" style="42" customWidth="1"/>
    <col min="6876" max="6876" width="5.125" style="42" customWidth="1"/>
    <col min="6877" max="6877" width="5.25" style="42" customWidth="1"/>
    <col min="6878" max="6878" width="10.5" style="42" customWidth="1"/>
    <col min="6879" max="6879" width="2.5" style="42" customWidth="1"/>
    <col min="6880" max="7114" width="9" style="42"/>
    <col min="7115" max="7115" width="2.5" style="42" customWidth="1"/>
    <col min="7116" max="7116" width="4.375" style="42" customWidth="1"/>
    <col min="7117" max="7117" width="8.75" style="42" customWidth="1"/>
    <col min="7118" max="7118" width="14.375" style="42" customWidth="1"/>
    <col min="7119" max="7119" width="3.125" style="42" customWidth="1"/>
    <col min="7120" max="7120" width="14.375" style="42" customWidth="1"/>
    <col min="7121" max="7121" width="10.5" style="42" customWidth="1"/>
    <col min="7122" max="7123" width="5.125" style="42" customWidth="1"/>
    <col min="7124" max="7124" width="10.5" style="42" customWidth="1"/>
    <col min="7125" max="7125" width="4.875" style="42" customWidth="1"/>
    <col min="7126" max="7126" width="4.375" style="42" customWidth="1"/>
    <col min="7127" max="7127" width="8.75" style="42" customWidth="1"/>
    <col min="7128" max="7128" width="14.375" style="42" customWidth="1"/>
    <col min="7129" max="7129" width="3.125" style="42" customWidth="1"/>
    <col min="7130" max="7130" width="14.375" style="42" customWidth="1"/>
    <col min="7131" max="7131" width="10.5" style="42" customWidth="1"/>
    <col min="7132" max="7132" width="5.125" style="42" customWidth="1"/>
    <col min="7133" max="7133" width="5.25" style="42" customWidth="1"/>
    <col min="7134" max="7134" width="10.5" style="42" customWidth="1"/>
    <col min="7135" max="7135" width="2.5" style="42" customWidth="1"/>
    <col min="7136" max="7370" width="9" style="42"/>
    <col min="7371" max="7371" width="2.5" style="42" customWidth="1"/>
    <col min="7372" max="7372" width="4.375" style="42" customWidth="1"/>
    <col min="7373" max="7373" width="8.75" style="42" customWidth="1"/>
    <col min="7374" max="7374" width="14.375" style="42" customWidth="1"/>
    <col min="7375" max="7375" width="3.125" style="42" customWidth="1"/>
    <col min="7376" max="7376" width="14.375" style="42" customWidth="1"/>
    <col min="7377" max="7377" width="10.5" style="42" customWidth="1"/>
    <col min="7378" max="7379" width="5.125" style="42" customWidth="1"/>
    <col min="7380" max="7380" width="10.5" style="42" customWidth="1"/>
    <col min="7381" max="7381" width="4.875" style="42" customWidth="1"/>
    <col min="7382" max="7382" width="4.375" style="42" customWidth="1"/>
    <col min="7383" max="7383" width="8.75" style="42" customWidth="1"/>
    <col min="7384" max="7384" width="14.375" style="42" customWidth="1"/>
    <col min="7385" max="7385" width="3.125" style="42" customWidth="1"/>
    <col min="7386" max="7386" width="14.375" style="42" customWidth="1"/>
    <col min="7387" max="7387" width="10.5" style="42" customWidth="1"/>
    <col min="7388" max="7388" width="5.125" style="42" customWidth="1"/>
    <col min="7389" max="7389" width="5.25" style="42" customWidth="1"/>
    <col min="7390" max="7390" width="10.5" style="42" customWidth="1"/>
    <col min="7391" max="7391" width="2.5" style="42" customWidth="1"/>
    <col min="7392" max="7626" width="9" style="42"/>
    <col min="7627" max="7627" width="2.5" style="42" customWidth="1"/>
    <col min="7628" max="7628" width="4.375" style="42" customWidth="1"/>
    <col min="7629" max="7629" width="8.75" style="42" customWidth="1"/>
    <col min="7630" max="7630" width="14.375" style="42" customWidth="1"/>
    <col min="7631" max="7631" width="3.125" style="42" customWidth="1"/>
    <col min="7632" max="7632" width="14.375" style="42" customWidth="1"/>
    <col min="7633" max="7633" width="10.5" style="42" customWidth="1"/>
    <col min="7634" max="7635" width="5.125" style="42" customWidth="1"/>
    <col min="7636" max="7636" width="10.5" style="42" customWidth="1"/>
    <col min="7637" max="7637" width="4.875" style="42" customWidth="1"/>
    <col min="7638" max="7638" width="4.375" style="42" customWidth="1"/>
    <col min="7639" max="7639" width="8.75" style="42" customWidth="1"/>
    <col min="7640" max="7640" width="14.375" style="42" customWidth="1"/>
    <col min="7641" max="7641" width="3.125" style="42" customWidth="1"/>
    <col min="7642" max="7642" width="14.375" style="42" customWidth="1"/>
    <col min="7643" max="7643" width="10.5" style="42" customWidth="1"/>
    <col min="7644" max="7644" width="5.125" style="42" customWidth="1"/>
    <col min="7645" max="7645" width="5.25" style="42" customWidth="1"/>
    <col min="7646" max="7646" width="10.5" style="42" customWidth="1"/>
    <col min="7647" max="7647" width="2.5" style="42" customWidth="1"/>
    <col min="7648" max="7882" width="9" style="42"/>
    <col min="7883" max="7883" width="2.5" style="42" customWidth="1"/>
    <col min="7884" max="7884" width="4.375" style="42" customWidth="1"/>
    <col min="7885" max="7885" width="8.75" style="42" customWidth="1"/>
    <col min="7886" max="7886" width="14.375" style="42" customWidth="1"/>
    <col min="7887" max="7887" width="3.125" style="42" customWidth="1"/>
    <col min="7888" max="7888" width="14.375" style="42" customWidth="1"/>
    <col min="7889" max="7889" width="10.5" style="42" customWidth="1"/>
    <col min="7890" max="7891" width="5.125" style="42" customWidth="1"/>
    <col min="7892" max="7892" width="10.5" style="42" customWidth="1"/>
    <col min="7893" max="7893" width="4.875" style="42" customWidth="1"/>
    <col min="7894" max="7894" width="4.375" style="42" customWidth="1"/>
    <col min="7895" max="7895" width="8.75" style="42" customWidth="1"/>
    <col min="7896" max="7896" width="14.375" style="42" customWidth="1"/>
    <col min="7897" max="7897" width="3.125" style="42" customWidth="1"/>
    <col min="7898" max="7898" width="14.375" style="42" customWidth="1"/>
    <col min="7899" max="7899" width="10.5" style="42" customWidth="1"/>
    <col min="7900" max="7900" width="5.125" style="42" customWidth="1"/>
    <col min="7901" max="7901" width="5.25" style="42" customWidth="1"/>
    <col min="7902" max="7902" width="10.5" style="42" customWidth="1"/>
    <col min="7903" max="7903" width="2.5" style="42" customWidth="1"/>
    <col min="7904" max="8138" width="9" style="42"/>
    <col min="8139" max="8139" width="2.5" style="42" customWidth="1"/>
    <col min="8140" max="8140" width="4.375" style="42" customWidth="1"/>
    <col min="8141" max="8141" width="8.75" style="42" customWidth="1"/>
    <col min="8142" max="8142" width="14.375" style="42" customWidth="1"/>
    <col min="8143" max="8143" width="3.125" style="42" customWidth="1"/>
    <col min="8144" max="8144" width="14.375" style="42" customWidth="1"/>
    <col min="8145" max="8145" width="10.5" style="42" customWidth="1"/>
    <col min="8146" max="8147" width="5.125" style="42" customWidth="1"/>
    <col min="8148" max="8148" width="10.5" style="42" customWidth="1"/>
    <col min="8149" max="8149" width="4.875" style="42" customWidth="1"/>
    <col min="8150" max="8150" width="4.375" style="42" customWidth="1"/>
    <col min="8151" max="8151" width="8.75" style="42" customWidth="1"/>
    <col min="8152" max="8152" width="14.375" style="42" customWidth="1"/>
    <col min="8153" max="8153" width="3.125" style="42" customWidth="1"/>
    <col min="8154" max="8154" width="14.375" style="42" customWidth="1"/>
    <col min="8155" max="8155" width="10.5" style="42" customWidth="1"/>
    <col min="8156" max="8156" width="5.125" style="42" customWidth="1"/>
    <col min="8157" max="8157" width="5.25" style="42" customWidth="1"/>
    <col min="8158" max="8158" width="10.5" style="42" customWidth="1"/>
    <col min="8159" max="8159" width="2.5" style="42" customWidth="1"/>
    <col min="8160" max="8394" width="9" style="42"/>
    <col min="8395" max="8395" width="2.5" style="42" customWidth="1"/>
    <col min="8396" max="8396" width="4.375" style="42" customWidth="1"/>
    <col min="8397" max="8397" width="8.75" style="42" customWidth="1"/>
    <col min="8398" max="8398" width="14.375" style="42" customWidth="1"/>
    <col min="8399" max="8399" width="3.125" style="42" customWidth="1"/>
    <col min="8400" max="8400" width="14.375" style="42" customWidth="1"/>
    <col min="8401" max="8401" width="10.5" style="42" customWidth="1"/>
    <col min="8402" max="8403" width="5.125" style="42" customWidth="1"/>
    <col min="8404" max="8404" width="10.5" style="42" customWidth="1"/>
    <col min="8405" max="8405" width="4.875" style="42" customWidth="1"/>
    <col min="8406" max="8406" width="4.375" style="42" customWidth="1"/>
    <col min="8407" max="8407" width="8.75" style="42" customWidth="1"/>
    <col min="8408" max="8408" width="14.375" style="42" customWidth="1"/>
    <col min="8409" max="8409" width="3.125" style="42" customWidth="1"/>
    <col min="8410" max="8410" width="14.375" style="42" customWidth="1"/>
    <col min="8411" max="8411" width="10.5" style="42" customWidth="1"/>
    <col min="8412" max="8412" width="5.125" style="42" customWidth="1"/>
    <col min="8413" max="8413" width="5.25" style="42" customWidth="1"/>
    <col min="8414" max="8414" width="10.5" style="42" customWidth="1"/>
    <col min="8415" max="8415" width="2.5" style="42" customWidth="1"/>
    <col min="8416" max="8650" width="9" style="42"/>
    <col min="8651" max="8651" width="2.5" style="42" customWidth="1"/>
    <col min="8652" max="8652" width="4.375" style="42" customWidth="1"/>
    <col min="8653" max="8653" width="8.75" style="42" customWidth="1"/>
    <col min="8654" max="8654" width="14.375" style="42" customWidth="1"/>
    <col min="8655" max="8655" width="3.125" style="42" customWidth="1"/>
    <col min="8656" max="8656" width="14.375" style="42" customWidth="1"/>
    <col min="8657" max="8657" width="10.5" style="42" customWidth="1"/>
    <col min="8658" max="8659" width="5.125" style="42" customWidth="1"/>
    <col min="8660" max="8660" width="10.5" style="42" customWidth="1"/>
    <col min="8661" max="8661" width="4.875" style="42" customWidth="1"/>
    <col min="8662" max="8662" width="4.375" style="42" customWidth="1"/>
    <col min="8663" max="8663" width="8.75" style="42" customWidth="1"/>
    <col min="8664" max="8664" width="14.375" style="42" customWidth="1"/>
    <col min="8665" max="8665" width="3.125" style="42" customWidth="1"/>
    <col min="8666" max="8666" width="14.375" style="42" customWidth="1"/>
    <col min="8667" max="8667" width="10.5" style="42" customWidth="1"/>
    <col min="8668" max="8668" width="5.125" style="42" customWidth="1"/>
    <col min="8669" max="8669" width="5.25" style="42" customWidth="1"/>
    <col min="8670" max="8670" width="10.5" style="42" customWidth="1"/>
    <col min="8671" max="8671" width="2.5" style="42" customWidth="1"/>
    <col min="8672" max="8906" width="9" style="42"/>
    <col min="8907" max="8907" width="2.5" style="42" customWidth="1"/>
    <col min="8908" max="8908" width="4.375" style="42" customWidth="1"/>
    <col min="8909" max="8909" width="8.75" style="42" customWidth="1"/>
    <col min="8910" max="8910" width="14.375" style="42" customWidth="1"/>
    <col min="8911" max="8911" width="3.125" style="42" customWidth="1"/>
    <col min="8912" max="8912" width="14.375" style="42" customWidth="1"/>
    <col min="8913" max="8913" width="10.5" style="42" customWidth="1"/>
    <col min="8914" max="8915" width="5.125" style="42" customWidth="1"/>
    <col min="8916" max="8916" width="10.5" style="42" customWidth="1"/>
    <col min="8917" max="8917" width="4.875" style="42" customWidth="1"/>
    <col min="8918" max="8918" width="4.375" style="42" customWidth="1"/>
    <col min="8919" max="8919" width="8.75" style="42" customWidth="1"/>
    <col min="8920" max="8920" width="14.375" style="42" customWidth="1"/>
    <col min="8921" max="8921" width="3.125" style="42" customWidth="1"/>
    <col min="8922" max="8922" width="14.375" style="42" customWidth="1"/>
    <col min="8923" max="8923" width="10.5" style="42" customWidth="1"/>
    <col min="8924" max="8924" width="5.125" style="42" customWidth="1"/>
    <col min="8925" max="8925" width="5.25" style="42" customWidth="1"/>
    <col min="8926" max="8926" width="10.5" style="42" customWidth="1"/>
    <col min="8927" max="8927" width="2.5" style="42" customWidth="1"/>
    <col min="8928" max="9162" width="9" style="42"/>
    <col min="9163" max="9163" width="2.5" style="42" customWidth="1"/>
    <col min="9164" max="9164" width="4.375" style="42" customWidth="1"/>
    <col min="9165" max="9165" width="8.75" style="42" customWidth="1"/>
    <col min="9166" max="9166" width="14.375" style="42" customWidth="1"/>
    <col min="9167" max="9167" width="3.125" style="42" customWidth="1"/>
    <col min="9168" max="9168" width="14.375" style="42" customWidth="1"/>
    <col min="9169" max="9169" width="10.5" style="42" customWidth="1"/>
    <col min="9170" max="9171" width="5.125" style="42" customWidth="1"/>
    <col min="9172" max="9172" width="10.5" style="42" customWidth="1"/>
    <col min="9173" max="9173" width="4.875" style="42" customWidth="1"/>
    <col min="9174" max="9174" width="4.375" style="42" customWidth="1"/>
    <col min="9175" max="9175" width="8.75" style="42" customWidth="1"/>
    <col min="9176" max="9176" width="14.375" style="42" customWidth="1"/>
    <col min="9177" max="9177" width="3.125" style="42" customWidth="1"/>
    <col min="9178" max="9178" width="14.375" style="42" customWidth="1"/>
    <col min="9179" max="9179" width="10.5" style="42" customWidth="1"/>
    <col min="9180" max="9180" width="5.125" style="42" customWidth="1"/>
    <col min="9181" max="9181" width="5.25" style="42" customWidth="1"/>
    <col min="9182" max="9182" width="10.5" style="42" customWidth="1"/>
    <col min="9183" max="9183" width="2.5" style="42" customWidth="1"/>
    <col min="9184" max="9418" width="9" style="42"/>
    <col min="9419" max="9419" width="2.5" style="42" customWidth="1"/>
    <col min="9420" max="9420" width="4.375" style="42" customWidth="1"/>
    <col min="9421" max="9421" width="8.75" style="42" customWidth="1"/>
    <col min="9422" max="9422" width="14.375" style="42" customWidth="1"/>
    <col min="9423" max="9423" width="3.125" style="42" customWidth="1"/>
    <col min="9424" max="9424" width="14.375" style="42" customWidth="1"/>
    <col min="9425" max="9425" width="10.5" style="42" customWidth="1"/>
    <col min="9426" max="9427" width="5.125" style="42" customWidth="1"/>
    <col min="9428" max="9428" width="10.5" style="42" customWidth="1"/>
    <col min="9429" max="9429" width="4.875" style="42" customWidth="1"/>
    <col min="9430" max="9430" width="4.375" style="42" customWidth="1"/>
    <col min="9431" max="9431" width="8.75" style="42" customWidth="1"/>
    <col min="9432" max="9432" width="14.375" style="42" customWidth="1"/>
    <col min="9433" max="9433" width="3.125" style="42" customWidth="1"/>
    <col min="9434" max="9434" width="14.375" style="42" customWidth="1"/>
    <col min="9435" max="9435" width="10.5" style="42" customWidth="1"/>
    <col min="9436" max="9436" width="5.125" style="42" customWidth="1"/>
    <col min="9437" max="9437" width="5.25" style="42" customWidth="1"/>
    <col min="9438" max="9438" width="10.5" style="42" customWidth="1"/>
    <col min="9439" max="9439" width="2.5" style="42" customWidth="1"/>
    <col min="9440" max="9674" width="9" style="42"/>
    <col min="9675" max="9675" width="2.5" style="42" customWidth="1"/>
    <col min="9676" max="9676" width="4.375" style="42" customWidth="1"/>
    <col min="9677" max="9677" width="8.75" style="42" customWidth="1"/>
    <col min="9678" max="9678" width="14.375" style="42" customWidth="1"/>
    <col min="9679" max="9679" width="3.125" style="42" customWidth="1"/>
    <col min="9680" max="9680" width="14.375" style="42" customWidth="1"/>
    <col min="9681" max="9681" width="10.5" style="42" customWidth="1"/>
    <col min="9682" max="9683" width="5.125" style="42" customWidth="1"/>
    <col min="9684" max="9684" width="10.5" style="42" customWidth="1"/>
    <col min="9685" max="9685" width="4.875" style="42" customWidth="1"/>
    <col min="9686" max="9686" width="4.375" style="42" customWidth="1"/>
    <col min="9687" max="9687" width="8.75" style="42" customWidth="1"/>
    <col min="9688" max="9688" width="14.375" style="42" customWidth="1"/>
    <col min="9689" max="9689" width="3.125" style="42" customWidth="1"/>
    <col min="9690" max="9690" width="14.375" style="42" customWidth="1"/>
    <col min="9691" max="9691" width="10.5" style="42" customWidth="1"/>
    <col min="9692" max="9692" width="5.125" style="42" customWidth="1"/>
    <col min="9693" max="9693" width="5.25" style="42" customWidth="1"/>
    <col min="9694" max="9694" width="10.5" style="42" customWidth="1"/>
    <col min="9695" max="9695" width="2.5" style="42" customWidth="1"/>
    <col min="9696" max="9930" width="9" style="42"/>
    <col min="9931" max="9931" width="2.5" style="42" customWidth="1"/>
    <col min="9932" max="9932" width="4.375" style="42" customWidth="1"/>
    <col min="9933" max="9933" width="8.75" style="42" customWidth="1"/>
    <col min="9934" max="9934" width="14.375" style="42" customWidth="1"/>
    <col min="9935" max="9935" width="3.125" style="42" customWidth="1"/>
    <col min="9936" max="9936" width="14.375" style="42" customWidth="1"/>
    <col min="9937" max="9937" width="10.5" style="42" customWidth="1"/>
    <col min="9938" max="9939" width="5.125" style="42" customWidth="1"/>
    <col min="9940" max="9940" width="10.5" style="42" customWidth="1"/>
    <col min="9941" max="9941" width="4.875" style="42" customWidth="1"/>
    <col min="9942" max="9942" width="4.375" style="42" customWidth="1"/>
    <col min="9943" max="9943" width="8.75" style="42" customWidth="1"/>
    <col min="9944" max="9944" width="14.375" style="42" customWidth="1"/>
    <col min="9945" max="9945" width="3.125" style="42" customWidth="1"/>
    <col min="9946" max="9946" width="14.375" style="42" customWidth="1"/>
    <col min="9947" max="9947" width="10.5" style="42" customWidth="1"/>
    <col min="9948" max="9948" width="5.125" style="42" customWidth="1"/>
    <col min="9949" max="9949" width="5.25" style="42" customWidth="1"/>
    <col min="9950" max="9950" width="10.5" style="42" customWidth="1"/>
    <col min="9951" max="9951" width="2.5" style="42" customWidth="1"/>
    <col min="9952" max="10186" width="9" style="42"/>
    <col min="10187" max="10187" width="2.5" style="42" customWidth="1"/>
    <col min="10188" max="10188" width="4.375" style="42" customWidth="1"/>
    <col min="10189" max="10189" width="8.75" style="42" customWidth="1"/>
    <col min="10190" max="10190" width="14.375" style="42" customWidth="1"/>
    <col min="10191" max="10191" width="3.125" style="42" customWidth="1"/>
    <col min="10192" max="10192" width="14.375" style="42" customWidth="1"/>
    <col min="10193" max="10193" width="10.5" style="42" customWidth="1"/>
    <col min="10194" max="10195" width="5.125" style="42" customWidth="1"/>
    <col min="10196" max="10196" width="10.5" style="42" customWidth="1"/>
    <col min="10197" max="10197" width="4.875" style="42" customWidth="1"/>
    <col min="10198" max="10198" width="4.375" style="42" customWidth="1"/>
    <col min="10199" max="10199" width="8.75" style="42" customWidth="1"/>
    <col min="10200" max="10200" width="14.375" style="42" customWidth="1"/>
    <col min="10201" max="10201" width="3.125" style="42" customWidth="1"/>
    <col min="10202" max="10202" width="14.375" style="42" customWidth="1"/>
    <col min="10203" max="10203" width="10.5" style="42" customWidth="1"/>
    <col min="10204" max="10204" width="5.125" style="42" customWidth="1"/>
    <col min="10205" max="10205" width="5.25" style="42" customWidth="1"/>
    <col min="10206" max="10206" width="10.5" style="42" customWidth="1"/>
    <col min="10207" max="10207" width="2.5" style="42" customWidth="1"/>
    <col min="10208" max="10442" width="9" style="42"/>
    <col min="10443" max="10443" width="2.5" style="42" customWidth="1"/>
    <col min="10444" max="10444" width="4.375" style="42" customWidth="1"/>
    <col min="10445" max="10445" width="8.75" style="42" customWidth="1"/>
    <col min="10446" max="10446" width="14.375" style="42" customWidth="1"/>
    <col min="10447" max="10447" width="3.125" style="42" customWidth="1"/>
    <col min="10448" max="10448" width="14.375" style="42" customWidth="1"/>
    <col min="10449" max="10449" width="10.5" style="42" customWidth="1"/>
    <col min="10450" max="10451" width="5.125" style="42" customWidth="1"/>
    <col min="10452" max="10452" width="10.5" style="42" customWidth="1"/>
    <col min="10453" max="10453" width="4.875" style="42" customWidth="1"/>
    <col min="10454" max="10454" width="4.375" style="42" customWidth="1"/>
    <col min="10455" max="10455" width="8.75" style="42" customWidth="1"/>
    <col min="10456" max="10456" width="14.375" style="42" customWidth="1"/>
    <col min="10457" max="10457" width="3.125" style="42" customWidth="1"/>
    <col min="10458" max="10458" width="14.375" style="42" customWidth="1"/>
    <col min="10459" max="10459" width="10.5" style="42" customWidth="1"/>
    <col min="10460" max="10460" width="5.125" style="42" customWidth="1"/>
    <col min="10461" max="10461" width="5.25" style="42" customWidth="1"/>
    <col min="10462" max="10462" width="10.5" style="42" customWidth="1"/>
    <col min="10463" max="10463" width="2.5" style="42" customWidth="1"/>
    <col min="10464" max="10698" width="9" style="42"/>
    <col min="10699" max="10699" width="2.5" style="42" customWidth="1"/>
    <col min="10700" max="10700" width="4.375" style="42" customWidth="1"/>
    <col min="10701" max="10701" width="8.75" style="42" customWidth="1"/>
    <col min="10702" max="10702" width="14.375" style="42" customWidth="1"/>
    <col min="10703" max="10703" width="3.125" style="42" customWidth="1"/>
    <col min="10704" max="10704" width="14.375" style="42" customWidth="1"/>
    <col min="10705" max="10705" width="10.5" style="42" customWidth="1"/>
    <col min="10706" max="10707" width="5.125" style="42" customWidth="1"/>
    <col min="10708" max="10708" width="10.5" style="42" customWidth="1"/>
    <col min="10709" max="10709" width="4.875" style="42" customWidth="1"/>
    <col min="10710" max="10710" width="4.375" style="42" customWidth="1"/>
    <col min="10711" max="10711" width="8.75" style="42" customWidth="1"/>
    <col min="10712" max="10712" width="14.375" style="42" customWidth="1"/>
    <col min="10713" max="10713" width="3.125" style="42" customWidth="1"/>
    <col min="10714" max="10714" width="14.375" style="42" customWidth="1"/>
    <col min="10715" max="10715" width="10.5" style="42" customWidth="1"/>
    <col min="10716" max="10716" width="5.125" style="42" customWidth="1"/>
    <col min="10717" max="10717" width="5.25" style="42" customWidth="1"/>
    <col min="10718" max="10718" width="10.5" style="42" customWidth="1"/>
    <col min="10719" max="10719" width="2.5" style="42" customWidth="1"/>
    <col min="10720" max="10954" width="9" style="42"/>
    <col min="10955" max="10955" width="2.5" style="42" customWidth="1"/>
    <col min="10956" max="10956" width="4.375" style="42" customWidth="1"/>
    <col min="10957" max="10957" width="8.75" style="42" customWidth="1"/>
    <col min="10958" max="10958" width="14.375" style="42" customWidth="1"/>
    <col min="10959" max="10959" width="3.125" style="42" customWidth="1"/>
    <col min="10960" max="10960" width="14.375" style="42" customWidth="1"/>
    <col min="10961" max="10961" width="10.5" style="42" customWidth="1"/>
    <col min="10962" max="10963" width="5.125" style="42" customWidth="1"/>
    <col min="10964" max="10964" width="10.5" style="42" customWidth="1"/>
    <col min="10965" max="10965" width="4.875" style="42" customWidth="1"/>
    <col min="10966" max="10966" width="4.375" style="42" customWidth="1"/>
    <col min="10967" max="10967" width="8.75" style="42" customWidth="1"/>
    <col min="10968" max="10968" width="14.375" style="42" customWidth="1"/>
    <col min="10969" max="10969" width="3.125" style="42" customWidth="1"/>
    <col min="10970" max="10970" width="14.375" style="42" customWidth="1"/>
    <col min="10971" max="10971" width="10.5" style="42" customWidth="1"/>
    <col min="10972" max="10972" width="5.125" style="42" customWidth="1"/>
    <col min="10973" max="10973" width="5.25" style="42" customWidth="1"/>
    <col min="10974" max="10974" width="10.5" style="42" customWidth="1"/>
    <col min="10975" max="10975" width="2.5" style="42" customWidth="1"/>
    <col min="10976" max="11210" width="9" style="42"/>
    <col min="11211" max="11211" width="2.5" style="42" customWidth="1"/>
    <col min="11212" max="11212" width="4.375" style="42" customWidth="1"/>
    <col min="11213" max="11213" width="8.75" style="42" customWidth="1"/>
    <col min="11214" max="11214" width="14.375" style="42" customWidth="1"/>
    <col min="11215" max="11215" width="3.125" style="42" customWidth="1"/>
    <col min="11216" max="11216" width="14.375" style="42" customWidth="1"/>
    <col min="11217" max="11217" width="10.5" style="42" customWidth="1"/>
    <col min="11218" max="11219" width="5.125" style="42" customWidth="1"/>
    <col min="11220" max="11220" width="10.5" style="42" customWidth="1"/>
    <col min="11221" max="11221" width="4.875" style="42" customWidth="1"/>
    <col min="11222" max="11222" width="4.375" style="42" customWidth="1"/>
    <col min="11223" max="11223" width="8.75" style="42" customWidth="1"/>
    <col min="11224" max="11224" width="14.375" style="42" customWidth="1"/>
    <col min="11225" max="11225" width="3.125" style="42" customWidth="1"/>
    <col min="11226" max="11226" width="14.375" style="42" customWidth="1"/>
    <col min="11227" max="11227" width="10.5" style="42" customWidth="1"/>
    <col min="11228" max="11228" width="5.125" style="42" customWidth="1"/>
    <col min="11229" max="11229" width="5.25" style="42" customWidth="1"/>
    <col min="11230" max="11230" width="10.5" style="42" customWidth="1"/>
    <col min="11231" max="11231" width="2.5" style="42" customWidth="1"/>
    <col min="11232" max="11466" width="9" style="42"/>
    <col min="11467" max="11467" width="2.5" style="42" customWidth="1"/>
    <col min="11468" max="11468" width="4.375" style="42" customWidth="1"/>
    <col min="11469" max="11469" width="8.75" style="42" customWidth="1"/>
    <col min="11470" max="11470" width="14.375" style="42" customWidth="1"/>
    <col min="11471" max="11471" width="3.125" style="42" customWidth="1"/>
    <col min="11472" max="11472" width="14.375" style="42" customWidth="1"/>
    <col min="11473" max="11473" width="10.5" style="42" customWidth="1"/>
    <col min="11474" max="11475" width="5.125" style="42" customWidth="1"/>
    <col min="11476" max="11476" width="10.5" style="42" customWidth="1"/>
    <col min="11477" max="11477" width="4.875" style="42" customWidth="1"/>
    <col min="11478" max="11478" width="4.375" style="42" customWidth="1"/>
    <col min="11479" max="11479" width="8.75" style="42" customWidth="1"/>
    <col min="11480" max="11480" width="14.375" style="42" customWidth="1"/>
    <col min="11481" max="11481" width="3.125" style="42" customWidth="1"/>
    <col min="11482" max="11482" width="14.375" style="42" customWidth="1"/>
    <col min="11483" max="11483" width="10.5" style="42" customWidth="1"/>
    <col min="11484" max="11484" width="5.125" style="42" customWidth="1"/>
    <col min="11485" max="11485" width="5.25" style="42" customWidth="1"/>
    <col min="11486" max="11486" width="10.5" style="42" customWidth="1"/>
    <col min="11487" max="11487" width="2.5" style="42" customWidth="1"/>
    <col min="11488" max="11722" width="9" style="42"/>
    <col min="11723" max="11723" width="2.5" style="42" customWidth="1"/>
    <col min="11724" max="11724" width="4.375" style="42" customWidth="1"/>
    <col min="11725" max="11725" width="8.75" style="42" customWidth="1"/>
    <col min="11726" max="11726" width="14.375" style="42" customWidth="1"/>
    <col min="11727" max="11727" width="3.125" style="42" customWidth="1"/>
    <col min="11728" max="11728" width="14.375" style="42" customWidth="1"/>
    <col min="11729" max="11729" width="10.5" style="42" customWidth="1"/>
    <col min="11730" max="11731" width="5.125" style="42" customWidth="1"/>
    <col min="11732" max="11732" width="10.5" style="42" customWidth="1"/>
    <col min="11733" max="11733" width="4.875" style="42" customWidth="1"/>
    <col min="11734" max="11734" width="4.375" style="42" customWidth="1"/>
    <col min="11735" max="11735" width="8.75" style="42" customWidth="1"/>
    <col min="11736" max="11736" width="14.375" style="42" customWidth="1"/>
    <col min="11737" max="11737" width="3.125" style="42" customWidth="1"/>
    <col min="11738" max="11738" width="14.375" style="42" customWidth="1"/>
    <col min="11739" max="11739" width="10.5" style="42" customWidth="1"/>
    <col min="11740" max="11740" width="5.125" style="42" customWidth="1"/>
    <col min="11741" max="11741" width="5.25" style="42" customWidth="1"/>
    <col min="11742" max="11742" width="10.5" style="42" customWidth="1"/>
    <col min="11743" max="11743" width="2.5" style="42" customWidth="1"/>
    <col min="11744" max="11978" width="9" style="42"/>
    <col min="11979" max="11979" width="2.5" style="42" customWidth="1"/>
    <col min="11980" max="11980" width="4.375" style="42" customWidth="1"/>
    <col min="11981" max="11981" width="8.75" style="42" customWidth="1"/>
    <col min="11982" max="11982" width="14.375" style="42" customWidth="1"/>
    <col min="11983" max="11983" width="3.125" style="42" customWidth="1"/>
    <col min="11984" max="11984" width="14.375" style="42" customWidth="1"/>
    <col min="11985" max="11985" width="10.5" style="42" customWidth="1"/>
    <col min="11986" max="11987" width="5.125" style="42" customWidth="1"/>
    <col min="11988" max="11988" width="10.5" style="42" customWidth="1"/>
    <col min="11989" max="11989" width="4.875" style="42" customWidth="1"/>
    <col min="11990" max="11990" width="4.375" style="42" customWidth="1"/>
    <col min="11991" max="11991" width="8.75" style="42" customWidth="1"/>
    <col min="11992" max="11992" width="14.375" style="42" customWidth="1"/>
    <col min="11993" max="11993" width="3.125" style="42" customWidth="1"/>
    <col min="11994" max="11994" width="14.375" style="42" customWidth="1"/>
    <col min="11995" max="11995" width="10.5" style="42" customWidth="1"/>
    <col min="11996" max="11996" width="5.125" style="42" customWidth="1"/>
    <col min="11997" max="11997" width="5.25" style="42" customWidth="1"/>
    <col min="11998" max="11998" width="10.5" style="42" customWidth="1"/>
    <col min="11999" max="11999" width="2.5" style="42" customWidth="1"/>
    <col min="12000" max="12234" width="9" style="42"/>
    <col min="12235" max="12235" width="2.5" style="42" customWidth="1"/>
    <col min="12236" max="12236" width="4.375" style="42" customWidth="1"/>
    <col min="12237" max="12237" width="8.75" style="42" customWidth="1"/>
    <col min="12238" max="12238" width="14.375" style="42" customWidth="1"/>
    <col min="12239" max="12239" width="3.125" style="42" customWidth="1"/>
    <col min="12240" max="12240" width="14.375" style="42" customWidth="1"/>
    <col min="12241" max="12241" width="10.5" style="42" customWidth="1"/>
    <col min="12242" max="12243" width="5.125" style="42" customWidth="1"/>
    <col min="12244" max="12244" width="10.5" style="42" customWidth="1"/>
    <col min="12245" max="12245" width="4.875" style="42" customWidth="1"/>
    <col min="12246" max="12246" width="4.375" style="42" customWidth="1"/>
    <col min="12247" max="12247" width="8.75" style="42" customWidth="1"/>
    <col min="12248" max="12248" width="14.375" style="42" customWidth="1"/>
    <col min="12249" max="12249" width="3.125" style="42" customWidth="1"/>
    <col min="12250" max="12250" width="14.375" style="42" customWidth="1"/>
    <col min="12251" max="12251" width="10.5" style="42" customWidth="1"/>
    <col min="12252" max="12252" width="5.125" style="42" customWidth="1"/>
    <col min="12253" max="12253" width="5.25" style="42" customWidth="1"/>
    <col min="12254" max="12254" width="10.5" style="42" customWidth="1"/>
    <col min="12255" max="12255" width="2.5" style="42" customWidth="1"/>
    <col min="12256" max="12490" width="9" style="42"/>
    <col min="12491" max="12491" width="2.5" style="42" customWidth="1"/>
    <col min="12492" max="12492" width="4.375" style="42" customWidth="1"/>
    <col min="12493" max="12493" width="8.75" style="42" customWidth="1"/>
    <col min="12494" max="12494" width="14.375" style="42" customWidth="1"/>
    <col min="12495" max="12495" width="3.125" style="42" customWidth="1"/>
    <col min="12496" max="12496" width="14.375" style="42" customWidth="1"/>
    <col min="12497" max="12497" width="10.5" style="42" customWidth="1"/>
    <col min="12498" max="12499" width="5.125" style="42" customWidth="1"/>
    <col min="12500" max="12500" width="10.5" style="42" customWidth="1"/>
    <col min="12501" max="12501" width="4.875" style="42" customWidth="1"/>
    <col min="12502" max="12502" width="4.375" style="42" customWidth="1"/>
    <col min="12503" max="12503" width="8.75" style="42" customWidth="1"/>
    <col min="12504" max="12504" width="14.375" style="42" customWidth="1"/>
    <col min="12505" max="12505" width="3.125" style="42" customWidth="1"/>
    <col min="12506" max="12506" width="14.375" style="42" customWidth="1"/>
    <col min="12507" max="12507" width="10.5" style="42" customWidth="1"/>
    <col min="12508" max="12508" width="5.125" style="42" customWidth="1"/>
    <col min="12509" max="12509" width="5.25" style="42" customWidth="1"/>
    <col min="12510" max="12510" width="10.5" style="42" customWidth="1"/>
    <col min="12511" max="12511" width="2.5" style="42" customWidth="1"/>
    <col min="12512" max="12746" width="9" style="42"/>
    <col min="12747" max="12747" width="2.5" style="42" customWidth="1"/>
    <col min="12748" max="12748" width="4.375" style="42" customWidth="1"/>
    <col min="12749" max="12749" width="8.75" style="42" customWidth="1"/>
    <col min="12750" max="12750" width="14.375" style="42" customWidth="1"/>
    <col min="12751" max="12751" width="3.125" style="42" customWidth="1"/>
    <col min="12752" max="12752" width="14.375" style="42" customWidth="1"/>
    <col min="12753" max="12753" width="10.5" style="42" customWidth="1"/>
    <col min="12754" max="12755" width="5.125" style="42" customWidth="1"/>
    <col min="12756" max="12756" width="10.5" style="42" customWidth="1"/>
    <col min="12757" max="12757" width="4.875" style="42" customWidth="1"/>
    <col min="12758" max="12758" width="4.375" style="42" customWidth="1"/>
    <col min="12759" max="12759" width="8.75" style="42" customWidth="1"/>
    <col min="12760" max="12760" width="14.375" style="42" customWidth="1"/>
    <col min="12761" max="12761" width="3.125" style="42" customWidth="1"/>
    <col min="12762" max="12762" width="14.375" style="42" customWidth="1"/>
    <col min="12763" max="12763" width="10.5" style="42" customWidth="1"/>
    <col min="12764" max="12764" width="5.125" style="42" customWidth="1"/>
    <col min="12765" max="12765" width="5.25" style="42" customWidth="1"/>
    <col min="12766" max="12766" width="10.5" style="42" customWidth="1"/>
    <col min="12767" max="12767" width="2.5" style="42" customWidth="1"/>
    <col min="12768" max="13002" width="9" style="42"/>
    <col min="13003" max="13003" width="2.5" style="42" customWidth="1"/>
    <col min="13004" max="13004" width="4.375" style="42" customWidth="1"/>
    <col min="13005" max="13005" width="8.75" style="42" customWidth="1"/>
    <col min="13006" max="13006" width="14.375" style="42" customWidth="1"/>
    <col min="13007" max="13007" width="3.125" style="42" customWidth="1"/>
    <col min="13008" max="13008" width="14.375" style="42" customWidth="1"/>
    <col min="13009" max="13009" width="10.5" style="42" customWidth="1"/>
    <col min="13010" max="13011" width="5.125" style="42" customWidth="1"/>
    <col min="13012" max="13012" width="10.5" style="42" customWidth="1"/>
    <col min="13013" max="13013" width="4.875" style="42" customWidth="1"/>
    <col min="13014" max="13014" width="4.375" style="42" customWidth="1"/>
    <col min="13015" max="13015" width="8.75" style="42" customWidth="1"/>
    <col min="13016" max="13016" width="14.375" style="42" customWidth="1"/>
    <col min="13017" max="13017" width="3.125" style="42" customWidth="1"/>
    <col min="13018" max="13018" width="14.375" style="42" customWidth="1"/>
    <col min="13019" max="13019" width="10.5" style="42" customWidth="1"/>
    <col min="13020" max="13020" width="5.125" style="42" customWidth="1"/>
    <col min="13021" max="13021" width="5.25" style="42" customWidth="1"/>
    <col min="13022" max="13022" width="10.5" style="42" customWidth="1"/>
    <col min="13023" max="13023" width="2.5" style="42" customWidth="1"/>
    <col min="13024" max="13258" width="9" style="42"/>
    <col min="13259" max="13259" width="2.5" style="42" customWidth="1"/>
    <col min="13260" max="13260" width="4.375" style="42" customWidth="1"/>
    <col min="13261" max="13261" width="8.75" style="42" customWidth="1"/>
    <col min="13262" max="13262" width="14.375" style="42" customWidth="1"/>
    <col min="13263" max="13263" width="3.125" style="42" customWidth="1"/>
    <col min="13264" max="13264" width="14.375" style="42" customWidth="1"/>
    <col min="13265" max="13265" width="10.5" style="42" customWidth="1"/>
    <col min="13266" max="13267" width="5.125" style="42" customWidth="1"/>
    <col min="13268" max="13268" width="10.5" style="42" customWidth="1"/>
    <col min="13269" max="13269" width="4.875" style="42" customWidth="1"/>
    <col min="13270" max="13270" width="4.375" style="42" customWidth="1"/>
    <col min="13271" max="13271" width="8.75" style="42" customWidth="1"/>
    <col min="13272" max="13272" width="14.375" style="42" customWidth="1"/>
    <col min="13273" max="13273" width="3.125" style="42" customWidth="1"/>
    <col min="13274" max="13274" width="14.375" style="42" customWidth="1"/>
    <col min="13275" max="13275" width="10.5" style="42" customWidth="1"/>
    <col min="13276" max="13276" width="5.125" style="42" customWidth="1"/>
    <col min="13277" max="13277" width="5.25" style="42" customWidth="1"/>
    <col min="13278" max="13278" width="10.5" style="42" customWidth="1"/>
    <col min="13279" max="13279" width="2.5" style="42" customWidth="1"/>
    <col min="13280" max="13514" width="9" style="42"/>
    <col min="13515" max="13515" width="2.5" style="42" customWidth="1"/>
    <col min="13516" max="13516" width="4.375" style="42" customWidth="1"/>
    <col min="13517" max="13517" width="8.75" style="42" customWidth="1"/>
    <col min="13518" max="13518" width="14.375" style="42" customWidth="1"/>
    <col min="13519" max="13519" width="3.125" style="42" customWidth="1"/>
    <col min="13520" max="13520" width="14.375" style="42" customWidth="1"/>
    <col min="13521" max="13521" width="10.5" style="42" customWidth="1"/>
    <col min="13522" max="13523" width="5.125" style="42" customWidth="1"/>
    <col min="13524" max="13524" width="10.5" style="42" customWidth="1"/>
    <col min="13525" max="13525" width="4.875" style="42" customWidth="1"/>
    <col min="13526" max="13526" width="4.375" style="42" customWidth="1"/>
    <col min="13527" max="13527" width="8.75" style="42" customWidth="1"/>
    <col min="13528" max="13528" width="14.375" style="42" customWidth="1"/>
    <col min="13529" max="13529" width="3.125" style="42" customWidth="1"/>
    <col min="13530" max="13530" width="14.375" style="42" customWidth="1"/>
    <col min="13531" max="13531" width="10.5" style="42" customWidth="1"/>
    <col min="13532" max="13532" width="5.125" style="42" customWidth="1"/>
    <col min="13533" max="13533" width="5.25" style="42" customWidth="1"/>
    <col min="13534" max="13534" width="10.5" style="42" customWidth="1"/>
    <col min="13535" max="13535" width="2.5" style="42" customWidth="1"/>
    <col min="13536" max="13770" width="9" style="42"/>
    <col min="13771" max="13771" width="2.5" style="42" customWidth="1"/>
    <col min="13772" max="13772" width="4.375" style="42" customWidth="1"/>
    <col min="13773" max="13773" width="8.75" style="42" customWidth="1"/>
    <col min="13774" max="13774" width="14.375" style="42" customWidth="1"/>
    <col min="13775" max="13775" width="3.125" style="42" customWidth="1"/>
    <col min="13776" max="13776" width="14.375" style="42" customWidth="1"/>
    <col min="13777" max="13777" width="10.5" style="42" customWidth="1"/>
    <col min="13778" max="13779" width="5.125" style="42" customWidth="1"/>
    <col min="13780" max="13780" width="10.5" style="42" customWidth="1"/>
    <col min="13781" max="13781" width="4.875" style="42" customWidth="1"/>
    <col min="13782" max="13782" width="4.375" style="42" customWidth="1"/>
    <col min="13783" max="13783" width="8.75" style="42" customWidth="1"/>
    <col min="13784" max="13784" width="14.375" style="42" customWidth="1"/>
    <col min="13785" max="13785" width="3.125" style="42" customWidth="1"/>
    <col min="13786" max="13786" width="14.375" style="42" customWidth="1"/>
    <col min="13787" max="13787" width="10.5" style="42" customWidth="1"/>
    <col min="13788" max="13788" width="5.125" style="42" customWidth="1"/>
    <col min="13789" max="13789" width="5.25" style="42" customWidth="1"/>
    <col min="13790" max="13790" width="10.5" style="42" customWidth="1"/>
    <col min="13791" max="13791" width="2.5" style="42" customWidth="1"/>
    <col min="13792" max="14026" width="9" style="42"/>
    <col min="14027" max="14027" width="2.5" style="42" customWidth="1"/>
    <col min="14028" max="14028" width="4.375" style="42" customWidth="1"/>
    <col min="14029" max="14029" width="8.75" style="42" customWidth="1"/>
    <col min="14030" max="14030" width="14.375" style="42" customWidth="1"/>
    <col min="14031" max="14031" width="3.125" style="42" customWidth="1"/>
    <col min="14032" max="14032" width="14.375" style="42" customWidth="1"/>
    <col min="14033" max="14033" width="10.5" style="42" customWidth="1"/>
    <col min="14034" max="14035" width="5.125" style="42" customWidth="1"/>
    <col min="14036" max="14036" width="10.5" style="42" customWidth="1"/>
    <col min="14037" max="14037" width="4.875" style="42" customWidth="1"/>
    <col min="14038" max="14038" width="4.375" style="42" customWidth="1"/>
    <col min="14039" max="14039" width="8.75" style="42" customWidth="1"/>
    <col min="14040" max="14040" width="14.375" style="42" customWidth="1"/>
    <col min="14041" max="14041" width="3.125" style="42" customWidth="1"/>
    <col min="14042" max="14042" width="14.375" style="42" customWidth="1"/>
    <col min="14043" max="14043" width="10.5" style="42" customWidth="1"/>
    <col min="14044" max="14044" width="5.125" style="42" customWidth="1"/>
    <col min="14045" max="14045" width="5.25" style="42" customWidth="1"/>
    <col min="14046" max="14046" width="10.5" style="42" customWidth="1"/>
    <col min="14047" max="14047" width="2.5" style="42" customWidth="1"/>
    <col min="14048" max="14282" width="9" style="42"/>
    <col min="14283" max="14283" width="2.5" style="42" customWidth="1"/>
    <col min="14284" max="14284" width="4.375" style="42" customWidth="1"/>
    <col min="14285" max="14285" width="8.75" style="42" customWidth="1"/>
    <col min="14286" max="14286" width="14.375" style="42" customWidth="1"/>
    <col min="14287" max="14287" width="3.125" style="42" customWidth="1"/>
    <col min="14288" max="14288" width="14.375" style="42" customWidth="1"/>
    <col min="14289" max="14289" width="10.5" style="42" customWidth="1"/>
    <col min="14290" max="14291" width="5.125" style="42" customWidth="1"/>
    <col min="14292" max="14292" width="10.5" style="42" customWidth="1"/>
    <col min="14293" max="14293" width="4.875" style="42" customWidth="1"/>
    <col min="14294" max="14294" width="4.375" style="42" customWidth="1"/>
    <col min="14295" max="14295" width="8.75" style="42" customWidth="1"/>
    <col min="14296" max="14296" width="14.375" style="42" customWidth="1"/>
    <col min="14297" max="14297" width="3.125" style="42" customWidth="1"/>
    <col min="14298" max="14298" width="14.375" style="42" customWidth="1"/>
    <col min="14299" max="14299" width="10.5" style="42" customWidth="1"/>
    <col min="14300" max="14300" width="5.125" style="42" customWidth="1"/>
    <col min="14301" max="14301" width="5.25" style="42" customWidth="1"/>
    <col min="14302" max="14302" width="10.5" style="42" customWidth="1"/>
    <col min="14303" max="14303" width="2.5" style="42" customWidth="1"/>
    <col min="14304" max="14538" width="9" style="42"/>
    <col min="14539" max="14539" width="2.5" style="42" customWidth="1"/>
    <col min="14540" max="14540" width="4.375" style="42" customWidth="1"/>
    <col min="14541" max="14541" width="8.75" style="42" customWidth="1"/>
    <col min="14542" max="14542" width="14.375" style="42" customWidth="1"/>
    <col min="14543" max="14543" width="3.125" style="42" customWidth="1"/>
    <col min="14544" max="14544" width="14.375" style="42" customWidth="1"/>
    <col min="14545" max="14545" width="10.5" style="42" customWidth="1"/>
    <col min="14546" max="14547" width="5.125" style="42" customWidth="1"/>
    <col min="14548" max="14548" width="10.5" style="42" customWidth="1"/>
    <col min="14549" max="14549" width="4.875" style="42" customWidth="1"/>
    <col min="14550" max="14550" width="4.375" style="42" customWidth="1"/>
    <col min="14551" max="14551" width="8.75" style="42" customWidth="1"/>
    <col min="14552" max="14552" width="14.375" style="42" customWidth="1"/>
    <col min="14553" max="14553" width="3.125" style="42" customWidth="1"/>
    <col min="14554" max="14554" width="14.375" style="42" customWidth="1"/>
    <col min="14555" max="14555" width="10.5" style="42" customWidth="1"/>
    <col min="14556" max="14556" width="5.125" style="42" customWidth="1"/>
    <col min="14557" max="14557" width="5.25" style="42" customWidth="1"/>
    <col min="14558" max="14558" width="10.5" style="42" customWidth="1"/>
    <col min="14559" max="14559" width="2.5" style="42" customWidth="1"/>
    <col min="14560" max="14794" width="9" style="42"/>
    <col min="14795" max="14795" width="2.5" style="42" customWidth="1"/>
    <col min="14796" max="14796" width="4.375" style="42" customWidth="1"/>
    <col min="14797" max="14797" width="8.75" style="42" customWidth="1"/>
    <col min="14798" max="14798" width="14.375" style="42" customWidth="1"/>
    <col min="14799" max="14799" width="3.125" style="42" customWidth="1"/>
    <col min="14800" max="14800" width="14.375" style="42" customWidth="1"/>
    <col min="14801" max="14801" width="10.5" style="42" customWidth="1"/>
    <col min="14802" max="14803" width="5.125" style="42" customWidth="1"/>
    <col min="14804" max="14804" width="10.5" style="42" customWidth="1"/>
    <col min="14805" max="14805" width="4.875" style="42" customWidth="1"/>
    <col min="14806" max="14806" width="4.375" style="42" customWidth="1"/>
    <col min="14807" max="14807" width="8.75" style="42" customWidth="1"/>
    <col min="14808" max="14808" width="14.375" style="42" customWidth="1"/>
    <col min="14809" max="14809" width="3.125" style="42" customWidth="1"/>
    <col min="14810" max="14810" width="14.375" style="42" customWidth="1"/>
    <col min="14811" max="14811" width="10.5" style="42" customWidth="1"/>
    <col min="14812" max="14812" width="5.125" style="42" customWidth="1"/>
    <col min="14813" max="14813" width="5.25" style="42" customWidth="1"/>
    <col min="14814" max="14814" width="10.5" style="42" customWidth="1"/>
    <col min="14815" max="14815" width="2.5" style="42" customWidth="1"/>
    <col min="14816" max="15050" width="9" style="42"/>
    <col min="15051" max="15051" width="2.5" style="42" customWidth="1"/>
    <col min="15052" max="15052" width="4.375" style="42" customWidth="1"/>
    <col min="15053" max="15053" width="8.75" style="42" customWidth="1"/>
    <col min="15054" max="15054" width="14.375" style="42" customWidth="1"/>
    <col min="15055" max="15055" width="3.125" style="42" customWidth="1"/>
    <col min="15056" max="15056" width="14.375" style="42" customWidth="1"/>
    <col min="15057" max="15057" width="10.5" style="42" customWidth="1"/>
    <col min="15058" max="15059" width="5.125" style="42" customWidth="1"/>
    <col min="15060" max="15060" width="10.5" style="42" customWidth="1"/>
    <col min="15061" max="15061" width="4.875" style="42" customWidth="1"/>
    <col min="15062" max="15062" width="4.375" style="42" customWidth="1"/>
    <col min="15063" max="15063" width="8.75" style="42" customWidth="1"/>
    <col min="15064" max="15064" width="14.375" style="42" customWidth="1"/>
    <col min="15065" max="15065" width="3.125" style="42" customWidth="1"/>
    <col min="15066" max="15066" width="14.375" style="42" customWidth="1"/>
    <col min="15067" max="15067" width="10.5" style="42" customWidth="1"/>
    <col min="15068" max="15068" width="5.125" style="42" customWidth="1"/>
    <col min="15069" max="15069" width="5.25" style="42" customWidth="1"/>
    <col min="15070" max="15070" width="10.5" style="42" customWidth="1"/>
    <col min="15071" max="15071" width="2.5" style="42" customWidth="1"/>
    <col min="15072" max="15306" width="9" style="42"/>
    <col min="15307" max="15307" width="2.5" style="42" customWidth="1"/>
    <col min="15308" max="15308" width="4.375" style="42" customWidth="1"/>
    <col min="15309" max="15309" width="8.75" style="42" customWidth="1"/>
    <col min="15310" max="15310" width="14.375" style="42" customWidth="1"/>
    <col min="15311" max="15311" width="3.125" style="42" customWidth="1"/>
    <col min="15312" max="15312" width="14.375" style="42" customWidth="1"/>
    <col min="15313" max="15313" width="10.5" style="42" customWidth="1"/>
    <col min="15314" max="15315" width="5.125" style="42" customWidth="1"/>
    <col min="15316" max="15316" width="10.5" style="42" customWidth="1"/>
    <col min="15317" max="15317" width="4.875" style="42" customWidth="1"/>
    <col min="15318" max="15318" width="4.375" style="42" customWidth="1"/>
    <col min="15319" max="15319" width="8.75" style="42" customWidth="1"/>
    <col min="15320" max="15320" width="14.375" style="42" customWidth="1"/>
    <col min="15321" max="15321" width="3.125" style="42" customWidth="1"/>
    <col min="15322" max="15322" width="14.375" style="42" customWidth="1"/>
    <col min="15323" max="15323" width="10.5" style="42" customWidth="1"/>
    <col min="15324" max="15324" width="5.125" style="42" customWidth="1"/>
    <col min="15325" max="15325" width="5.25" style="42" customWidth="1"/>
    <col min="15326" max="15326" width="10.5" style="42" customWidth="1"/>
    <col min="15327" max="15327" width="2.5" style="42" customWidth="1"/>
    <col min="15328" max="15562" width="9" style="42"/>
    <col min="15563" max="15563" width="2.5" style="42" customWidth="1"/>
    <col min="15564" max="15564" width="4.375" style="42" customWidth="1"/>
    <col min="15565" max="15565" width="8.75" style="42" customWidth="1"/>
    <col min="15566" max="15566" width="14.375" style="42" customWidth="1"/>
    <col min="15567" max="15567" width="3.125" style="42" customWidth="1"/>
    <col min="15568" max="15568" width="14.375" style="42" customWidth="1"/>
    <col min="15569" max="15569" width="10.5" style="42" customWidth="1"/>
    <col min="15570" max="15571" width="5.125" style="42" customWidth="1"/>
    <col min="15572" max="15572" width="10.5" style="42" customWidth="1"/>
    <col min="15573" max="15573" width="4.875" style="42" customWidth="1"/>
    <col min="15574" max="15574" width="4.375" style="42" customWidth="1"/>
    <col min="15575" max="15575" width="8.75" style="42" customWidth="1"/>
    <col min="15576" max="15576" width="14.375" style="42" customWidth="1"/>
    <col min="15577" max="15577" width="3.125" style="42" customWidth="1"/>
    <col min="15578" max="15578" width="14.375" style="42" customWidth="1"/>
    <col min="15579" max="15579" width="10.5" style="42" customWidth="1"/>
    <col min="15580" max="15580" width="5.125" style="42" customWidth="1"/>
    <col min="15581" max="15581" width="5.25" style="42" customWidth="1"/>
    <col min="15582" max="15582" width="10.5" style="42" customWidth="1"/>
    <col min="15583" max="15583" width="2.5" style="42" customWidth="1"/>
    <col min="15584" max="15818" width="9" style="42"/>
    <col min="15819" max="15819" width="2.5" style="42" customWidth="1"/>
    <col min="15820" max="15820" width="4.375" style="42" customWidth="1"/>
    <col min="15821" max="15821" width="8.75" style="42" customWidth="1"/>
    <col min="15822" max="15822" width="14.375" style="42" customWidth="1"/>
    <col min="15823" max="15823" width="3.125" style="42" customWidth="1"/>
    <col min="15824" max="15824" width="14.375" style="42" customWidth="1"/>
    <col min="15825" max="15825" width="10.5" style="42" customWidth="1"/>
    <col min="15826" max="15827" width="5.125" style="42" customWidth="1"/>
    <col min="15828" max="15828" width="10.5" style="42" customWidth="1"/>
    <col min="15829" max="15829" width="4.875" style="42" customWidth="1"/>
    <col min="15830" max="15830" width="4.375" style="42" customWidth="1"/>
    <col min="15831" max="15831" width="8.75" style="42" customWidth="1"/>
    <col min="15832" max="15832" width="14.375" style="42" customWidth="1"/>
    <col min="15833" max="15833" width="3.125" style="42" customWidth="1"/>
    <col min="15834" max="15834" width="14.375" style="42" customWidth="1"/>
    <col min="15835" max="15835" width="10.5" style="42" customWidth="1"/>
    <col min="15836" max="15836" width="5.125" style="42" customWidth="1"/>
    <col min="15837" max="15837" width="5.25" style="42" customWidth="1"/>
    <col min="15838" max="15838" width="10.5" style="42" customWidth="1"/>
    <col min="15839" max="15839" width="2.5" style="42" customWidth="1"/>
    <col min="15840" max="16074" width="9" style="42"/>
    <col min="16075" max="16075" width="2.5" style="42" customWidth="1"/>
    <col min="16076" max="16076" width="4.375" style="42" customWidth="1"/>
    <col min="16077" max="16077" width="8.75" style="42" customWidth="1"/>
    <col min="16078" max="16078" width="14.375" style="42" customWidth="1"/>
    <col min="16079" max="16079" width="3.125" style="42" customWidth="1"/>
    <col min="16080" max="16080" width="14.375" style="42" customWidth="1"/>
    <col min="16081" max="16081" width="10.5" style="42" customWidth="1"/>
    <col min="16082" max="16083" width="5.125" style="42" customWidth="1"/>
    <col min="16084" max="16084" width="10.5" style="42" customWidth="1"/>
    <col min="16085" max="16085" width="4.875" style="42" customWidth="1"/>
    <col min="16086" max="16086" width="4.375" style="42" customWidth="1"/>
    <col min="16087" max="16087" width="8.75" style="42" customWidth="1"/>
    <col min="16088" max="16088" width="14.375" style="42" customWidth="1"/>
    <col min="16089" max="16089" width="3.125" style="42" customWidth="1"/>
    <col min="16090" max="16090" width="14.375" style="42" customWidth="1"/>
    <col min="16091" max="16091" width="10.5" style="42" customWidth="1"/>
    <col min="16092" max="16092" width="5.125" style="42" customWidth="1"/>
    <col min="16093" max="16093" width="5.25" style="42" customWidth="1"/>
    <col min="16094" max="16094" width="10.5" style="42" customWidth="1"/>
    <col min="16095" max="16095" width="2.5" style="42" customWidth="1"/>
    <col min="16096" max="16384" width="9" style="42"/>
  </cols>
  <sheetData>
    <row r="1" spans="2:19" ht="11.25" customHeight="1" thickBot="1">
      <c r="B1" s="78"/>
      <c r="C1" s="31"/>
      <c r="D1" s="79"/>
      <c r="E1" s="79"/>
      <c r="F1" s="79"/>
      <c r="G1" s="79"/>
      <c r="H1" s="79"/>
      <c r="I1" s="79"/>
      <c r="J1" s="32"/>
      <c r="K1" s="79"/>
      <c r="L1" s="34"/>
      <c r="M1" s="79"/>
      <c r="N1" s="79"/>
      <c r="O1" s="79"/>
      <c r="P1" s="79"/>
      <c r="Q1" s="79"/>
    </row>
    <row r="2" spans="2:19" ht="61.5" customHeight="1" thickTop="1" thickBot="1">
      <c r="B2" s="262" t="str">
        <f>【1部リーグ】!B2</f>
        <v>ＪＦＡ 第46回 全日本U-12サッカー選手権大会 兼 函館東ライオンズ旗争奪第50回函館ジュニアサッカー大会:2次リーグ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19"/>
      <c r="S2" s="20"/>
    </row>
    <row r="3" spans="2:19" ht="21.75" customHeight="1" thickTop="1"/>
    <row r="4" spans="2:19" ht="30" customHeight="1">
      <c r="B4" s="265" t="s">
        <v>11</v>
      </c>
      <c r="C4" s="266"/>
      <c r="D4" s="266"/>
      <c r="E4" s="266"/>
      <c r="F4" s="266"/>
      <c r="G4" s="266"/>
      <c r="H4" s="267" t="s">
        <v>107</v>
      </c>
      <c r="I4" s="267"/>
      <c r="J4" s="268" t="str">
        <f>【1部リーグ】!J4</f>
        <v>7月9日（土）～9月3日（土）　試合時間・審判割　◇</v>
      </c>
      <c r="K4" s="268"/>
      <c r="L4" s="268"/>
      <c r="M4" s="268"/>
      <c r="N4" s="268"/>
      <c r="O4" s="268"/>
      <c r="P4" s="268"/>
      <c r="Q4" s="268"/>
      <c r="R4" s="268"/>
      <c r="S4" s="268"/>
    </row>
    <row r="5" spans="2:19" ht="9.75" customHeight="1"/>
    <row r="6" spans="2:19" ht="29.25" customHeight="1">
      <c r="B6" s="277" t="str">
        <f>H4</f>
        <v>4部リーグ</v>
      </c>
      <c r="C6" s="277"/>
      <c r="D6" s="277" t="s">
        <v>5</v>
      </c>
      <c r="E6" s="242"/>
      <c r="F6" s="242"/>
      <c r="G6" s="278" t="s">
        <v>108</v>
      </c>
      <c r="H6" s="279"/>
      <c r="I6" s="279"/>
      <c r="K6" s="277" t="str">
        <f>H4</f>
        <v>4部リーグ</v>
      </c>
      <c r="L6" s="277"/>
      <c r="M6" s="277" t="s">
        <v>132</v>
      </c>
      <c r="N6" s="242"/>
      <c r="O6" s="242"/>
      <c r="P6" s="278" t="s">
        <v>112</v>
      </c>
      <c r="Q6" s="279"/>
      <c r="R6" s="279"/>
    </row>
    <row r="7" spans="2:19" ht="15" customHeight="1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2:19" ht="29.25" customHeight="1">
      <c r="B8" s="36"/>
      <c r="C8" s="37" t="s">
        <v>0</v>
      </c>
      <c r="D8" s="250" t="s">
        <v>1</v>
      </c>
      <c r="E8" s="251"/>
      <c r="F8" s="252"/>
      <c r="G8" s="250" t="s">
        <v>2</v>
      </c>
      <c r="H8" s="252"/>
      <c r="I8" s="32"/>
      <c r="J8" s="32"/>
      <c r="K8" s="36"/>
      <c r="L8" s="37" t="s">
        <v>0</v>
      </c>
      <c r="M8" s="250" t="s">
        <v>1</v>
      </c>
      <c r="N8" s="251"/>
      <c r="O8" s="252"/>
      <c r="P8" s="250" t="s">
        <v>2</v>
      </c>
      <c r="Q8" s="252"/>
      <c r="R8" s="32"/>
    </row>
    <row r="9" spans="2:19" ht="28.5" customHeight="1">
      <c r="B9" s="40" t="s">
        <v>133</v>
      </c>
      <c r="C9" s="35">
        <v>0.41666666666666669</v>
      </c>
      <c r="D9" s="220" t="s">
        <v>148</v>
      </c>
      <c r="E9" s="30" t="s">
        <v>125</v>
      </c>
      <c r="F9" s="220" t="s">
        <v>29</v>
      </c>
      <c r="G9" s="220" t="s">
        <v>149</v>
      </c>
      <c r="H9" s="220" t="s">
        <v>150</v>
      </c>
      <c r="I9" s="223"/>
      <c r="J9" s="223"/>
      <c r="K9" s="30" t="s">
        <v>133</v>
      </c>
      <c r="L9" s="224">
        <v>0.41666666666666669</v>
      </c>
      <c r="M9" s="220" t="s">
        <v>148</v>
      </c>
      <c r="N9" s="30" t="s">
        <v>125</v>
      </c>
      <c r="O9" s="220" t="s">
        <v>149</v>
      </c>
      <c r="P9" s="220" t="s">
        <v>79</v>
      </c>
      <c r="Q9" s="220" t="s">
        <v>29</v>
      </c>
      <c r="R9" s="32"/>
    </row>
    <row r="10" spans="2:19" ht="28.5" customHeight="1">
      <c r="B10" s="40" t="s">
        <v>134</v>
      </c>
      <c r="C10" s="35">
        <v>0.4548611111111111</v>
      </c>
      <c r="D10" s="220" t="s">
        <v>149</v>
      </c>
      <c r="E10" s="30" t="s">
        <v>125</v>
      </c>
      <c r="F10" s="220" t="s">
        <v>150</v>
      </c>
      <c r="G10" s="220" t="s">
        <v>148</v>
      </c>
      <c r="H10" s="220" t="s">
        <v>79</v>
      </c>
      <c r="I10" s="223"/>
      <c r="J10" s="223"/>
      <c r="K10" s="30" t="s">
        <v>134</v>
      </c>
      <c r="L10" s="224">
        <v>0.4548611111111111</v>
      </c>
      <c r="M10" s="220" t="s">
        <v>29</v>
      </c>
      <c r="N10" s="30" t="s">
        <v>125</v>
      </c>
      <c r="O10" s="220" t="s">
        <v>79</v>
      </c>
      <c r="P10" s="220" t="s">
        <v>148</v>
      </c>
      <c r="Q10" s="220" t="s">
        <v>150</v>
      </c>
      <c r="R10" s="32"/>
    </row>
    <row r="11" spans="2:19" ht="28.5" customHeight="1">
      <c r="B11" s="40" t="s">
        <v>135</v>
      </c>
      <c r="C11" s="35">
        <v>0.49305555555555558</v>
      </c>
      <c r="D11" s="220" t="s">
        <v>148</v>
      </c>
      <c r="E11" s="30" t="s">
        <v>125</v>
      </c>
      <c r="F11" s="220" t="s">
        <v>79</v>
      </c>
      <c r="G11" s="220" t="s">
        <v>150</v>
      </c>
      <c r="H11" s="220" t="s">
        <v>29</v>
      </c>
      <c r="I11" s="223"/>
      <c r="J11" s="223"/>
      <c r="K11" s="30" t="s">
        <v>135</v>
      </c>
      <c r="L11" s="224">
        <v>0.49305555555555558</v>
      </c>
      <c r="M11" s="220" t="s">
        <v>148</v>
      </c>
      <c r="N11" s="30" t="s">
        <v>125</v>
      </c>
      <c r="O11" s="220" t="s">
        <v>150</v>
      </c>
      <c r="P11" s="220" t="s">
        <v>29</v>
      </c>
      <c r="Q11" s="220" t="s">
        <v>149</v>
      </c>
      <c r="R11" s="32"/>
    </row>
    <row r="12" spans="2:19" ht="28.5" customHeight="1">
      <c r="B12" s="40" t="s">
        <v>137</v>
      </c>
      <c r="C12" s="35">
        <v>0.53125</v>
      </c>
      <c r="D12" s="220" t="s">
        <v>29</v>
      </c>
      <c r="E12" s="30" t="s">
        <v>125</v>
      </c>
      <c r="F12" s="220" t="s">
        <v>149</v>
      </c>
      <c r="G12" s="220" t="s">
        <v>79</v>
      </c>
      <c r="H12" s="220" t="s">
        <v>148</v>
      </c>
      <c r="I12" s="223"/>
      <c r="J12" s="223"/>
      <c r="K12" s="30" t="s">
        <v>137</v>
      </c>
      <c r="L12" s="224">
        <v>0.53125</v>
      </c>
      <c r="M12" s="220" t="s">
        <v>149</v>
      </c>
      <c r="N12" s="30" t="s">
        <v>125</v>
      </c>
      <c r="O12" s="220" t="s">
        <v>79</v>
      </c>
      <c r="P12" s="220" t="s">
        <v>150</v>
      </c>
      <c r="Q12" s="220" t="s">
        <v>148</v>
      </c>
      <c r="R12" s="32"/>
      <c r="S12" s="33"/>
    </row>
    <row r="13" spans="2:19" ht="28.5" customHeight="1">
      <c r="B13" s="40" t="s">
        <v>138</v>
      </c>
      <c r="C13" s="35">
        <v>0.56944444444444442</v>
      </c>
      <c r="D13" s="220" t="s">
        <v>150</v>
      </c>
      <c r="E13" s="30" t="s">
        <v>125</v>
      </c>
      <c r="F13" s="220" t="s">
        <v>79</v>
      </c>
      <c r="G13" s="220" t="s">
        <v>29</v>
      </c>
      <c r="H13" s="220" t="s">
        <v>149</v>
      </c>
      <c r="I13" s="223"/>
      <c r="J13" s="223"/>
      <c r="K13" s="30" t="s">
        <v>138</v>
      </c>
      <c r="L13" s="224">
        <v>0.56944444444444442</v>
      </c>
      <c r="M13" s="220" t="s">
        <v>29</v>
      </c>
      <c r="N13" s="30" t="s">
        <v>125</v>
      </c>
      <c r="O13" s="220" t="s">
        <v>150</v>
      </c>
      <c r="P13" s="220" t="s">
        <v>149</v>
      </c>
      <c r="Q13" s="220" t="s">
        <v>79</v>
      </c>
      <c r="R13" s="32"/>
      <c r="S13" s="33"/>
    </row>
    <row r="14" spans="2:19" ht="28.5" customHeight="1">
      <c r="B14" s="80"/>
      <c r="C14" s="38"/>
      <c r="D14" s="29"/>
      <c r="E14" s="80"/>
      <c r="F14" s="28"/>
      <c r="G14" s="28"/>
      <c r="H14" s="28"/>
      <c r="I14" s="32"/>
      <c r="J14" s="32"/>
      <c r="K14" s="80"/>
      <c r="L14" s="38"/>
      <c r="M14" s="28"/>
      <c r="N14" s="80"/>
      <c r="O14" s="28"/>
      <c r="P14" s="28"/>
      <c r="Q14" s="28"/>
      <c r="R14" s="32"/>
      <c r="S14" s="33"/>
    </row>
    <row r="15" spans="2:19" ht="28.5" customHeight="1">
      <c r="B15" s="79"/>
      <c r="C15" s="34"/>
      <c r="D15" s="77"/>
      <c r="E15" s="79"/>
      <c r="F15" s="77"/>
      <c r="G15" s="77"/>
      <c r="H15" s="77"/>
      <c r="I15" s="32"/>
      <c r="J15" s="32"/>
      <c r="K15" s="79"/>
      <c r="L15" s="34"/>
      <c r="M15" s="77"/>
      <c r="N15" s="79"/>
      <c r="O15" s="77"/>
      <c r="P15" s="77"/>
      <c r="Q15" s="77"/>
      <c r="R15" s="32"/>
      <c r="S15" s="41"/>
    </row>
    <row r="16" spans="2:19" ht="28.5" customHeight="1">
      <c r="B16" s="79"/>
      <c r="C16" s="34"/>
      <c r="D16" s="79"/>
      <c r="E16" s="79"/>
      <c r="F16" s="79"/>
      <c r="G16" s="79"/>
      <c r="H16" s="79"/>
      <c r="I16" s="32"/>
      <c r="J16" s="32"/>
      <c r="K16" s="79"/>
      <c r="L16" s="34"/>
      <c r="M16" s="79"/>
      <c r="N16" s="79"/>
      <c r="O16" s="79"/>
      <c r="P16" s="79"/>
      <c r="Q16" s="79"/>
      <c r="R16" s="32"/>
      <c r="S16" s="41"/>
    </row>
    <row r="17" spans="2:19" ht="28.5" customHeight="1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41"/>
    </row>
    <row r="18" spans="2:19" ht="28.5" customHeight="1">
      <c r="B18" s="253" t="str">
        <f>H4</f>
        <v>4部リーグ</v>
      </c>
      <c r="C18" s="253"/>
      <c r="D18" s="277" t="s">
        <v>132</v>
      </c>
      <c r="E18" s="242"/>
      <c r="F18" s="242"/>
      <c r="G18" s="255" t="s">
        <v>116</v>
      </c>
      <c r="H18" s="256"/>
      <c r="I18" s="256"/>
      <c r="J18" s="32"/>
      <c r="K18" s="253" t="str">
        <f>H4</f>
        <v>4部リーグ</v>
      </c>
      <c r="L18" s="253"/>
      <c r="M18" s="253" t="s">
        <v>28</v>
      </c>
      <c r="N18" s="254"/>
      <c r="O18" s="254"/>
      <c r="P18" s="255" t="s">
        <v>114</v>
      </c>
      <c r="Q18" s="256"/>
      <c r="R18" s="256"/>
      <c r="S18" s="33"/>
    </row>
    <row r="19" spans="2:19" ht="15" customHeight="1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</row>
    <row r="20" spans="2:19" ht="28.5" customHeight="1">
      <c r="B20" s="36"/>
      <c r="C20" s="37" t="s">
        <v>0</v>
      </c>
      <c r="D20" s="250" t="s">
        <v>1</v>
      </c>
      <c r="E20" s="251"/>
      <c r="F20" s="252"/>
      <c r="G20" s="250" t="s">
        <v>2</v>
      </c>
      <c r="H20" s="252"/>
      <c r="I20" s="32"/>
      <c r="J20" s="32"/>
      <c r="K20" s="36"/>
      <c r="L20" s="37" t="s">
        <v>0</v>
      </c>
      <c r="M20" s="250" t="s">
        <v>1</v>
      </c>
      <c r="N20" s="251"/>
      <c r="O20" s="252"/>
      <c r="P20" s="250" t="s">
        <v>2</v>
      </c>
      <c r="Q20" s="252"/>
      <c r="R20" s="32"/>
      <c r="S20" s="33"/>
    </row>
    <row r="21" spans="2:19" ht="28.5" customHeight="1">
      <c r="B21" s="40" t="s">
        <v>133</v>
      </c>
      <c r="C21" s="35">
        <v>0.41666666666666669</v>
      </c>
      <c r="D21" s="220" t="s">
        <v>29</v>
      </c>
      <c r="E21" s="30" t="s">
        <v>125</v>
      </c>
      <c r="F21" s="220" t="s">
        <v>150</v>
      </c>
      <c r="G21" s="220" t="s">
        <v>79</v>
      </c>
      <c r="H21" s="220" t="s">
        <v>149</v>
      </c>
      <c r="I21" s="223"/>
      <c r="J21" s="223"/>
      <c r="K21" s="30" t="s">
        <v>133</v>
      </c>
      <c r="L21" s="224">
        <v>0.41666666666666669</v>
      </c>
      <c r="M21" s="220" t="s">
        <v>150</v>
      </c>
      <c r="N21" s="30" t="s">
        <v>125</v>
      </c>
      <c r="O21" s="220" t="s">
        <v>79</v>
      </c>
      <c r="P21" s="220" t="s">
        <v>29</v>
      </c>
      <c r="Q21" s="220" t="s">
        <v>149</v>
      </c>
      <c r="R21" s="32"/>
      <c r="S21" s="33"/>
    </row>
    <row r="22" spans="2:19" ht="28.5" customHeight="1">
      <c r="B22" s="40" t="s">
        <v>134</v>
      </c>
      <c r="C22" s="35">
        <v>0.4548611111111111</v>
      </c>
      <c r="D22" s="220" t="s">
        <v>149</v>
      </c>
      <c r="E22" s="30" t="s">
        <v>125</v>
      </c>
      <c r="F22" s="220" t="s">
        <v>79</v>
      </c>
      <c r="G22" s="220" t="s">
        <v>150</v>
      </c>
      <c r="H22" s="220" t="s">
        <v>148</v>
      </c>
      <c r="I22" s="223"/>
      <c r="J22" s="223"/>
      <c r="K22" s="30" t="s">
        <v>134</v>
      </c>
      <c r="L22" s="224">
        <v>0.4548611111111111</v>
      </c>
      <c r="M22" s="220" t="s">
        <v>29</v>
      </c>
      <c r="N22" s="30" t="s">
        <v>125</v>
      </c>
      <c r="O22" s="220" t="s">
        <v>149</v>
      </c>
      <c r="P22" s="220" t="s">
        <v>79</v>
      </c>
      <c r="Q22" s="220" t="s">
        <v>148</v>
      </c>
      <c r="R22" s="32"/>
      <c r="S22" s="33"/>
    </row>
    <row r="23" spans="2:19" ht="28.5" customHeight="1">
      <c r="B23" s="40" t="s">
        <v>135</v>
      </c>
      <c r="C23" s="35">
        <v>0.49305555555555558</v>
      </c>
      <c r="D23" s="220" t="s">
        <v>148</v>
      </c>
      <c r="E23" s="30" t="s">
        <v>125</v>
      </c>
      <c r="F23" s="220" t="s">
        <v>150</v>
      </c>
      <c r="G23" s="220" t="s">
        <v>149</v>
      </c>
      <c r="H23" s="220" t="s">
        <v>29</v>
      </c>
      <c r="I23" s="223"/>
      <c r="J23" s="223"/>
      <c r="K23" s="30" t="s">
        <v>135</v>
      </c>
      <c r="L23" s="224">
        <v>0.49305555555555558</v>
      </c>
      <c r="M23" s="220" t="s">
        <v>148</v>
      </c>
      <c r="N23" s="30" t="s">
        <v>125</v>
      </c>
      <c r="O23" s="220" t="s">
        <v>79</v>
      </c>
      <c r="P23" s="220" t="s">
        <v>150</v>
      </c>
      <c r="Q23" s="220" t="s">
        <v>29</v>
      </c>
      <c r="R23" s="32"/>
      <c r="S23" s="33"/>
    </row>
    <row r="24" spans="2:19" ht="28.5" customHeight="1">
      <c r="B24" s="40" t="s">
        <v>137</v>
      </c>
      <c r="C24" s="35">
        <v>0.53125</v>
      </c>
      <c r="D24" s="220" t="s">
        <v>29</v>
      </c>
      <c r="E24" s="30" t="s">
        <v>125</v>
      </c>
      <c r="F24" s="220" t="s">
        <v>79</v>
      </c>
      <c r="G24" s="220" t="s">
        <v>148</v>
      </c>
      <c r="H24" s="220" t="s">
        <v>150</v>
      </c>
      <c r="I24" s="223"/>
      <c r="J24" s="223"/>
      <c r="K24" s="30" t="s">
        <v>137</v>
      </c>
      <c r="L24" s="224">
        <v>0.53125</v>
      </c>
      <c r="M24" s="220" t="s">
        <v>149</v>
      </c>
      <c r="N24" s="30" t="s">
        <v>125</v>
      </c>
      <c r="O24" s="220" t="s">
        <v>150</v>
      </c>
      <c r="P24" s="220" t="s">
        <v>148</v>
      </c>
      <c r="Q24" s="220" t="s">
        <v>79</v>
      </c>
      <c r="R24" s="32"/>
      <c r="S24" s="33"/>
    </row>
    <row r="25" spans="2:19" ht="28.5" customHeight="1">
      <c r="B25" s="40" t="s">
        <v>138</v>
      </c>
      <c r="C25" s="35">
        <v>0.56944444444444442</v>
      </c>
      <c r="D25" s="220" t="s">
        <v>148</v>
      </c>
      <c r="E25" s="30" t="s">
        <v>125</v>
      </c>
      <c r="F25" s="220" t="s">
        <v>149</v>
      </c>
      <c r="G25" s="220" t="s">
        <v>29</v>
      </c>
      <c r="H25" s="220" t="s">
        <v>79</v>
      </c>
      <c r="I25" s="226"/>
      <c r="J25" s="226"/>
      <c r="K25" s="30" t="s">
        <v>138</v>
      </c>
      <c r="L25" s="224">
        <v>0.56944444444444442</v>
      </c>
      <c r="M25" s="220" t="s">
        <v>148</v>
      </c>
      <c r="N25" s="30" t="s">
        <v>125</v>
      </c>
      <c r="O25" s="220" t="s">
        <v>29</v>
      </c>
      <c r="P25" s="220" t="s">
        <v>149</v>
      </c>
      <c r="Q25" s="220" t="s">
        <v>150</v>
      </c>
      <c r="R25" s="32"/>
      <c r="S25" s="33"/>
    </row>
    <row r="26" spans="2:19" ht="28.5" customHeight="1">
      <c r="B26" s="80"/>
      <c r="C26" s="38"/>
      <c r="D26" s="39"/>
      <c r="E26" s="80"/>
      <c r="F26" s="39"/>
      <c r="G26" s="39"/>
      <c r="H26" s="39"/>
      <c r="I26" s="43"/>
      <c r="J26" s="43"/>
      <c r="K26" s="80"/>
      <c r="L26" s="38"/>
      <c r="M26" s="25"/>
      <c r="N26" s="80"/>
      <c r="O26" s="28"/>
      <c r="P26" s="28"/>
      <c r="Q26" s="28"/>
      <c r="R26" s="32"/>
      <c r="S26" s="33"/>
    </row>
    <row r="27" spans="2:19" ht="28.5" customHeight="1">
      <c r="B27" s="79"/>
      <c r="C27" s="34"/>
      <c r="D27" s="77"/>
      <c r="E27" s="79"/>
      <c r="F27" s="77"/>
      <c r="G27" s="77"/>
      <c r="H27" s="77"/>
      <c r="I27" s="43"/>
      <c r="J27" s="43"/>
      <c r="K27" s="79"/>
      <c r="L27" s="34"/>
      <c r="M27" s="77"/>
      <c r="N27" s="79"/>
      <c r="O27" s="77"/>
      <c r="P27" s="77"/>
      <c r="Q27" s="77"/>
      <c r="R27" s="32"/>
      <c r="S27" s="33"/>
    </row>
    <row r="28" spans="2:19" ht="28.5" customHeight="1">
      <c r="B28" s="79"/>
      <c r="C28" s="34"/>
      <c r="D28" s="77"/>
      <c r="E28" s="79"/>
      <c r="F28" s="77"/>
      <c r="G28" s="79"/>
      <c r="H28" s="79"/>
      <c r="I28" s="43"/>
      <c r="J28" s="43"/>
      <c r="K28" s="79"/>
      <c r="L28" s="34"/>
      <c r="M28" s="79"/>
      <c r="N28" s="79"/>
      <c r="O28" s="79"/>
      <c r="P28" s="79"/>
      <c r="Q28" s="79"/>
      <c r="S28" s="33"/>
    </row>
    <row r="29" spans="2:19" ht="28.5" customHeight="1"/>
    <row r="30" spans="2:19" ht="28.5" customHeight="1"/>
  </sheetData>
  <mergeCells count="24">
    <mergeCell ref="D20:F20"/>
    <mergeCell ref="G20:H20"/>
    <mergeCell ref="M20:O20"/>
    <mergeCell ref="P20:Q20"/>
    <mergeCell ref="D8:F8"/>
    <mergeCell ref="G8:H8"/>
    <mergeCell ref="M8:O8"/>
    <mergeCell ref="P8:Q8"/>
    <mergeCell ref="P18:R18"/>
    <mergeCell ref="B18:C18"/>
    <mergeCell ref="D18:F18"/>
    <mergeCell ref="G18:I18"/>
    <mergeCell ref="K18:L18"/>
    <mergeCell ref="M18:O18"/>
    <mergeCell ref="B2:Q2"/>
    <mergeCell ref="B4:G4"/>
    <mergeCell ref="H4:I4"/>
    <mergeCell ref="J4:S4"/>
    <mergeCell ref="B6:C6"/>
    <mergeCell ref="D6:F6"/>
    <mergeCell ref="G6:I6"/>
    <mergeCell ref="K6:L6"/>
    <mergeCell ref="M6:O6"/>
    <mergeCell ref="P6:R6"/>
  </mergeCells>
  <phoneticPr fontId="1"/>
  <pageMargins left="0.62992125984251968" right="0.23622047244094491" top="0.74803149606299213" bottom="0.74803149606299213" header="0.31496062992125984" footer="0.31496062992125984"/>
  <pageSetup paperSize="9" scale="67" orientation="landscape" r:id="rId1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Q54"/>
  <sheetViews>
    <sheetView zoomScaleNormal="100" workbookViewId="0">
      <selection activeCell="AB42" sqref="AB42"/>
    </sheetView>
  </sheetViews>
  <sheetFormatPr defaultColWidth="12.875" defaultRowHeight="13.5"/>
  <cols>
    <col min="1" max="1" width="0.875" style="26" customWidth="1"/>
    <col min="2" max="2" width="11.125" style="26" customWidth="1"/>
    <col min="3" max="34" width="3.75" style="26" customWidth="1"/>
    <col min="35" max="35" width="1" style="26" customWidth="1"/>
    <col min="36" max="16384" width="12.875" style="26"/>
  </cols>
  <sheetData>
    <row r="1" spans="2:43" ht="38.25" customHeight="1">
      <c r="B1" s="241" t="s">
        <v>122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</row>
    <row r="2" spans="2:43" ht="11.25" customHeight="1"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2:43" ht="11.25" customHeight="1">
      <c r="B3" s="45"/>
      <c r="C3" s="45"/>
      <c r="D3" s="45"/>
      <c r="E3" s="45"/>
      <c r="F3" s="45"/>
      <c r="G3" s="45"/>
      <c r="H3" s="45"/>
      <c r="I3" s="45"/>
      <c r="J3" s="45"/>
      <c r="K3" s="46" t="str">
        <f>IF(COUNT(J3,L3)&lt;2,"",TEXT(J3-L3,"○;●;△"))</f>
        <v/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235" t="s">
        <v>54</v>
      </c>
      <c r="AD3" s="236"/>
      <c r="AE3" s="236"/>
      <c r="AF3" s="236"/>
      <c r="AG3" s="236"/>
      <c r="AH3" s="236"/>
    </row>
    <row r="4" spans="2:43" ht="27.75" customHeight="1">
      <c r="B4" s="47" t="s">
        <v>117</v>
      </c>
      <c r="C4" s="237" t="str">
        <f>IF(B5="","",B5)</f>
        <v>アヴェンダU12</v>
      </c>
      <c r="D4" s="238"/>
      <c r="E4" s="238"/>
      <c r="F4" s="237" t="str">
        <f>IF(B6="","",B6)</f>
        <v>桔梗</v>
      </c>
      <c r="G4" s="238"/>
      <c r="H4" s="238"/>
      <c r="I4" s="237" t="str">
        <f>IF(B7="","",B7)</f>
        <v>サン・スポ</v>
      </c>
      <c r="J4" s="238"/>
      <c r="K4" s="238"/>
      <c r="L4" s="237" t="str">
        <f>IF(B8="","",B8)</f>
        <v>ジュニJ 1</v>
      </c>
      <c r="M4" s="238"/>
      <c r="N4" s="238"/>
      <c r="O4" s="237" t="str">
        <f>IF(B9="","",B9)</f>
        <v>ノース　ホワイト</v>
      </c>
      <c r="P4" s="238"/>
      <c r="Q4" s="238"/>
      <c r="R4" s="237" t="str">
        <f>IF(B10="","",B10)</f>
        <v>フロンティア</v>
      </c>
      <c r="S4" s="238"/>
      <c r="T4" s="238"/>
      <c r="U4" s="237" t="str">
        <f>IF(B11="","",B11)</f>
        <v>プレイフルプリメーロ</v>
      </c>
      <c r="V4" s="238"/>
      <c r="W4" s="238"/>
      <c r="X4" s="237" t="str">
        <f>IF(B12="","",B12)</f>
        <v>ジュニJ 2</v>
      </c>
      <c r="Y4" s="238"/>
      <c r="Z4" s="238"/>
      <c r="AA4" s="145" t="s">
        <v>42</v>
      </c>
      <c r="AB4" s="141" t="s">
        <v>43</v>
      </c>
      <c r="AC4" s="141" t="s">
        <v>44</v>
      </c>
      <c r="AD4" s="142" t="s">
        <v>45</v>
      </c>
      <c r="AE4" s="142" t="s">
        <v>46</v>
      </c>
      <c r="AF4" s="142" t="s">
        <v>47</v>
      </c>
      <c r="AG4" s="142" t="s">
        <v>56</v>
      </c>
      <c r="AH4" s="142" t="s">
        <v>48</v>
      </c>
    </row>
    <row r="5" spans="2:43" ht="27.75" customHeight="1">
      <c r="B5" s="142" t="s">
        <v>71</v>
      </c>
      <c r="C5" s="228"/>
      <c r="D5" s="229"/>
      <c r="E5" s="230"/>
      <c r="F5" s="48"/>
      <c r="G5" s="49" t="str">
        <f t="shared" ref="G5" si="0">IF(F5="","",IF(F5=H5,"△",IF(F5&gt;H5,"○","●")))</f>
        <v/>
      </c>
      <c r="H5" s="50"/>
      <c r="I5" s="48"/>
      <c r="J5" s="49" t="str">
        <f t="shared" ref="J5:J6" si="1">IF(I5="","",IF(I5=K5,"△",IF(I5&gt;K5,"○","●")))</f>
        <v/>
      </c>
      <c r="K5" s="50"/>
      <c r="L5" s="48"/>
      <c r="M5" s="49" t="str">
        <f t="shared" ref="M5:M7" si="2">IF(L5="","",IF(L5=N5,"△",IF(L5&gt;N5,"○","●")))</f>
        <v/>
      </c>
      <c r="N5" s="51"/>
      <c r="O5" s="48"/>
      <c r="P5" s="52" t="str">
        <f t="shared" ref="P5:P8" si="3">IF(O5="","",IF(O5=Q5,"△",IF(O5&gt;Q5,"○","●")))</f>
        <v/>
      </c>
      <c r="Q5" s="51"/>
      <c r="R5" s="48"/>
      <c r="S5" s="52" t="str">
        <f t="shared" ref="S5:S9" si="4">IF(R5="","",IF(R5=T5,"△",IF(R5&gt;T5,"○","●")))</f>
        <v/>
      </c>
      <c r="T5" s="51"/>
      <c r="U5" s="48"/>
      <c r="V5" s="52" t="str">
        <f t="shared" ref="V5:V10" si="5">IF(U5="","",IF(U5=W5,"△",IF(U5&gt;W5,"○","●")))</f>
        <v/>
      </c>
      <c r="W5" s="51"/>
      <c r="X5" s="48"/>
      <c r="Y5" s="52" t="str">
        <f t="shared" ref="Y5:Y11" si="6">IF(X5="","",IF(X5=Z5,"△",IF(X5&gt;Z5,"○","●")))</f>
        <v/>
      </c>
      <c r="Z5" s="51"/>
      <c r="AA5" s="146">
        <f>COUNTIF($C5:$Z5,AA$13)</f>
        <v>0</v>
      </c>
      <c r="AB5" s="146">
        <f t="shared" ref="AA5:AC12" si="7">COUNTIF($C5:$Z5,AB$13)</f>
        <v>0</v>
      </c>
      <c r="AC5" s="146">
        <f t="shared" si="7"/>
        <v>0</v>
      </c>
      <c r="AD5" s="146">
        <f>AA5*3+AC5</f>
        <v>0</v>
      </c>
      <c r="AE5" s="146">
        <f>SUMIF($C$13:$Z$13,AE$4,$C5:$Z5)</f>
        <v>0</v>
      </c>
      <c r="AF5" s="146">
        <f>SUMIF($C$13:$Z$13,AF$4,$C5:$Z5)</f>
        <v>0</v>
      </c>
      <c r="AG5" s="146">
        <f>IFERROR(AE5-AF5,"")</f>
        <v>0</v>
      </c>
      <c r="AH5" s="146">
        <f>SUMPRODUCT(($AD$5:$AD$12*10^5+$AG$5:$AG$12&gt;AD5*10^5+AG5)*1)+1</f>
        <v>1</v>
      </c>
    </row>
    <row r="6" spans="2:43" ht="27.75" customHeight="1">
      <c r="B6" s="142" t="s">
        <v>39</v>
      </c>
      <c r="C6" s="52" t="str">
        <f>IF(H5="","",H5)</f>
        <v/>
      </c>
      <c r="D6" s="52" t="str">
        <f>IF(C6="","",IF(C6=E6,"△",IF(C6&gt;E6,"○","●")))</f>
        <v/>
      </c>
      <c r="E6" s="54" t="str">
        <f>IF(F5="","",F5)</f>
        <v/>
      </c>
      <c r="F6" s="228"/>
      <c r="G6" s="229"/>
      <c r="H6" s="230"/>
      <c r="I6" s="48"/>
      <c r="J6" s="49" t="str">
        <f t="shared" si="1"/>
        <v/>
      </c>
      <c r="K6" s="50"/>
      <c r="L6" s="48"/>
      <c r="M6" s="49" t="str">
        <f t="shared" si="2"/>
        <v/>
      </c>
      <c r="N6" s="51"/>
      <c r="O6" s="48"/>
      <c r="P6" s="52" t="str">
        <f t="shared" si="3"/>
        <v/>
      </c>
      <c r="Q6" s="51"/>
      <c r="R6" s="48"/>
      <c r="S6" s="52" t="str">
        <f t="shared" si="4"/>
        <v/>
      </c>
      <c r="T6" s="51"/>
      <c r="U6" s="48"/>
      <c r="V6" s="52" t="str">
        <f t="shared" si="5"/>
        <v/>
      </c>
      <c r="W6" s="51"/>
      <c r="X6" s="48"/>
      <c r="Y6" s="52" t="str">
        <f t="shared" si="6"/>
        <v/>
      </c>
      <c r="Z6" s="51"/>
      <c r="AA6" s="146">
        <f t="shared" si="7"/>
        <v>0</v>
      </c>
      <c r="AB6" s="146">
        <f t="shared" si="7"/>
        <v>0</v>
      </c>
      <c r="AC6" s="146">
        <f t="shared" si="7"/>
        <v>0</v>
      </c>
      <c r="AD6" s="146">
        <f>AA6*3+AC6</f>
        <v>0</v>
      </c>
      <c r="AE6" s="146">
        <f t="shared" ref="AE6:AF12" si="8">SUMIF($C$13:$Z$13,AE$4,$C6:$Z6)</f>
        <v>0</v>
      </c>
      <c r="AF6" s="146">
        <f t="shared" si="8"/>
        <v>0</v>
      </c>
      <c r="AG6" s="146">
        <f>IFERROR(AE6-AF6,"")</f>
        <v>0</v>
      </c>
      <c r="AH6" s="146">
        <f>SUMPRODUCT(($AD$5:$AD$12*10^5+$AG$5:$AG$12&gt;AD6*10^5+AG6)*1)+1</f>
        <v>1</v>
      </c>
    </row>
    <row r="7" spans="2:43" ht="27.75" customHeight="1">
      <c r="B7" s="142" t="s">
        <v>72</v>
      </c>
      <c r="C7" s="52" t="str">
        <f>IF(K5="","",K5)</f>
        <v/>
      </c>
      <c r="D7" s="52" t="str">
        <f>IF(C7="","",IF(C7=E7,"△",IF(C7&gt;E7,"○","●")))</f>
        <v/>
      </c>
      <c r="E7" s="54" t="str">
        <f>IF(I5="","",I5)</f>
        <v/>
      </c>
      <c r="F7" s="55" t="str">
        <f>IF(K6="","",K6)</f>
        <v/>
      </c>
      <c r="G7" s="52" t="str">
        <f>IF(F7="","",IF(F7=H7,"△",IF(F7&gt;H7,"○","●")))</f>
        <v/>
      </c>
      <c r="H7" s="54" t="str">
        <f>IF(I6="","",I6)</f>
        <v/>
      </c>
      <c r="I7" s="228"/>
      <c r="J7" s="229"/>
      <c r="K7" s="230"/>
      <c r="L7" s="48"/>
      <c r="M7" s="49" t="str">
        <f t="shared" si="2"/>
        <v/>
      </c>
      <c r="N7" s="51"/>
      <c r="O7" s="48"/>
      <c r="P7" s="52" t="str">
        <f t="shared" si="3"/>
        <v/>
      </c>
      <c r="Q7" s="51"/>
      <c r="R7" s="48"/>
      <c r="S7" s="52" t="str">
        <f t="shared" si="4"/>
        <v/>
      </c>
      <c r="T7" s="51"/>
      <c r="U7" s="48"/>
      <c r="V7" s="52" t="str">
        <f t="shared" si="5"/>
        <v/>
      </c>
      <c r="W7" s="51"/>
      <c r="X7" s="48"/>
      <c r="Y7" s="52" t="str">
        <f t="shared" si="6"/>
        <v/>
      </c>
      <c r="Z7" s="51"/>
      <c r="AA7" s="146">
        <f t="shared" si="7"/>
        <v>0</v>
      </c>
      <c r="AB7" s="146">
        <f t="shared" si="7"/>
        <v>0</v>
      </c>
      <c r="AC7" s="146">
        <f t="shared" si="7"/>
        <v>0</v>
      </c>
      <c r="AD7" s="146">
        <f t="shared" ref="AD7:AD11" si="9">AA7*3+AC7</f>
        <v>0</v>
      </c>
      <c r="AE7" s="146">
        <f t="shared" si="8"/>
        <v>0</v>
      </c>
      <c r="AF7" s="146">
        <f t="shared" si="8"/>
        <v>0</v>
      </c>
      <c r="AG7" s="146">
        <f t="shared" ref="AG7:AG12" si="10">IFERROR(AE7-AF7,"")</f>
        <v>0</v>
      </c>
      <c r="AH7" s="146">
        <f t="shared" ref="AH7:AH11" si="11">SUMPRODUCT(($AD$5:$AD$12*10^5+$AG$5:$AG$12&gt;AD7*10^5+AG7)*1)+1</f>
        <v>1</v>
      </c>
    </row>
    <row r="8" spans="2:43" ht="27.75" customHeight="1">
      <c r="B8" s="142" t="s">
        <v>73</v>
      </c>
      <c r="C8" s="52" t="str">
        <f>IF(N5="","",N5)</f>
        <v/>
      </c>
      <c r="D8" s="52" t="str">
        <f>IF(C8="","",IF(C8=E8,"△",IF(C8&gt;E8,"○","●")))</f>
        <v/>
      </c>
      <c r="E8" s="54" t="str">
        <f>IF(L5="","",L5)</f>
        <v/>
      </c>
      <c r="F8" s="55" t="str">
        <f>IF(N6="","",N6)</f>
        <v/>
      </c>
      <c r="G8" s="52" t="str">
        <f>IF(F8="","",IF(F8=H8,"△",IF(F8&gt;H8,"○","●")))</f>
        <v/>
      </c>
      <c r="H8" s="54" t="str">
        <f>IF(L6="","",L6)</f>
        <v/>
      </c>
      <c r="I8" s="55" t="str">
        <f>IF(N7="","",N7)</f>
        <v/>
      </c>
      <c r="J8" s="52" t="str">
        <f>IF(I8="","",IF(I8=K8,"△",IF(I8&gt;K8,"○","●")))</f>
        <v/>
      </c>
      <c r="K8" s="54" t="str">
        <f>IF(L7="","",L7)</f>
        <v/>
      </c>
      <c r="L8" s="228"/>
      <c r="M8" s="229"/>
      <c r="N8" s="230"/>
      <c r="O8" s="48"/>
      <c r="P8" s="52" t="str">
        <f t="shared" si="3"/>
        <v/>
      </c>
      <c r="Q8" s="51"/>
      <c r="R8" s="48"/>
      <c r="S8" s="52" t="str">
        <f t="shared" si="4"/>
        <v/>
      </c>
      <c r="T8" s="51"/>
      <c r="U8" s="48"/>
      <c r="V8" s="52" t="str">
        <f t="shared" si="5"/>
        <v/>
      </c>
      <c r="W8" s="51"/>
      <c r="X8" s="48"/>
      <c r="Y8" s="52" t="str">
        <f t="shared" si="6"/>
        <v/>
      </c>
      <c r="Z8" s="51"/>
      <c r="AA8" s="146">
        <f t="shared" si="7"/>
        <v>0</v>
      </c>
      <c r="AB8" s="146">
        <f t="shared" si="7"/>
        <v>0</v>
      </c>
      <c r="AC8" s="146">
        <f t="shared" si="7"/>
        <v>0</v>
      </c>
      <c r="AD8" s="146">
        <f t="shared" si="9"/>
        <v>0</v>
      </c>
      <c r="AE8" s="146">
        <f t="shared" si="8"/>
        <v>0</v>
      </c>
      <c r="AF8" s="146">
        <f t="shared" si="8"/>
        <v>0</v>
      </c>
      <c r="AG8" s="146">
        <f t="shared" si="10"/>
        <v>0</v>
      </c>
      <c r="AH8" s="146">
        <f t="shared" si="11"/>
        <v>1</v>
      </c>
    </row>
    <row r="9" spans="2:43" ht="27.75" customHeight="1">
      <c r="B9" s="27" t="s">
        <v>78</v>
      </c>
      <c r="C9" s="56" t="str">
        <f>IF(Q5="","",Q5)</f>
        <v/>
      </c>
      <c r="D9" s="57" t="str">
        <f t="shared" ref="D9:D12" si="12">IF(C9="","",IF(C9=E9,"△",IF(C9&gt;E9,"○","●")))</f>
        <v/>
      </c>
      <c r="E9" s="57" t="str">
        <f>IF(O5="","",O5)</f>
        <v/>
      </c>
      <c r="F9" s="56" t="str">
        <f>IF(Q6="","",Q6)</f>
        <v/>
      </c>
      <c r="G9" s="57" t="str">
        <f t="shared" ref="G9:G12" si="13">IF(F9="","",IF(F9=H9,"△",IF(F9&gt;H9,"○","●")))</f>
        <v/>
      </c>
      <c r="H9" s="58" t="str">
        <f>IF(O6="","",O6)</f>
        <v/>
      </c>
      <c r="I9" s="57" t="str">
        <f>IF(Q7="","",Q7)</f>
        <v/>
      </c>
      <c r="J9" s="57" t="str">
        <f t="shared" ref="J9:J12" si="14">IF(I9="","",IF(I9=K9,"△",IF(I9&gt;K9,"○","●")))</f>
        <v/>
      </c>
      <c r="K9" s="57" t="str">
        <f>IF(O7="","",O7)</f>
        <v/>
      </c>
      <c r="L9" s="56" t="str">
        <f>IF(Q8="","",Q8)</f>
        <v/>
      </c>
      <c r="M9" s="57" t="str">
        <f t="shared" ref="M9:M12" si="15">IF(L9="","",IF(L9=N9,"△",IF(L9&gt;N9,"○","●")))</f>
        <v/>
      </c>
      <c r="N9" s="58" t="str">
        <f>IF(O8="","",O8)</f>
        <v/>
      </c>
      <c r="O9" s="228"/>
      <c r="P9" s="229"/>
      <c r="Q9" s="230"/>
      <c r="R9" s="48"/>
      <c r="S9" s="52" t="str">
        <f t="shared" si="4"/>
        <v/>
      </c>
      <c r="T9" s="51"/>
      <c r="U9" s="48"/>
      <c r="V9" s="52" t="str">
        <f t="shared" si="5"/>
        <v/>
      </c>
      <c r="W9" s="51"/>
      <c r="X9" s="48"/>
      <c r="Y9" s="52" t="str">
        <f t="shared" si="6"/>
        <v/>
      </c>
      <c r="Z9" s="51"/>
      <c r="AA9" s="146">
        <f t="shared" si="7"/>
        <v>0</v>
      </c>
      <c r="AB9" s="146">
        <f t="shared" si="7"/>
        <v>0</v>
      </c>
      <c r="AC9" s="146">
        <f t="shared" si="7"/>
        <v>0</v>
      </c>
      <c r="AD9" s="146">
        <f t="shared" si="9"/>
        <v>0</v>
      </c>
      <c r="AE9" s="146">
        <f t="shared" si="8"/>
        <v>0</v>
      </c>
      <c r="AF9" s="146">
        <f t="shared" si="8"/>
        <v>0</v>
      </c>
      <c r="AG9" s="146">
        <f t="shared" si="10"/>
        <v>0</v>
      </c>
      <c r="AH9" s="146">
        <f t="shared" si="11"/>
        <v>1</v>
      </c>
    </row>
    <row r="10" spans="2:43" ht="27.75" customHeight="1">
      <c r="B10" s="142" t="s">
        <v>30</v>
      </c>
      <c r="C10" s="56" t="str">
        <f>IF(T5="","",T5)</f>
        <v/>
      </c>
      <c r="D10" s="57" t="str">
        <f t="shared" si="12"/>
        <v/>
      </c>
      <c r="E10" s="57" t="str">
        <f>IF(R5="","",R5)</f>
        <v/>
      </c>
      <c r="F10" s="56" t="str">
        <f>IF(T6="","",T6)</f>
        <v/>
      </c>
      <c r="G10" s="57" t="str">
        <f t="shared" si="13"/>
        <v/>
      </c>
      <c r="H10" s="58" t="str">
        <f>IF(R6="","",R6)</f>
        <v/>
      </c>
      <c r="I10" s="57" t="str">
        <f>IF(T7="","",T7)</f>
        <v/>
      </c>
      <c r="J10" s="57" t="str">
        <f t="shared" si="14"/>
        <v/>
      </c>
      <c r="K10" s="57" t="str">
        <f>IF(R7="","",R7)</f>
        <v/>
      </c>
      <c r="L10" s="56" t="str">
        <f>IF(T8="","",T8)</f>
        <v/>
      </c>
      <c r="M10" s="57" t="str">
        <f t="shared" si="15"/>
        <v/>
      </c>
      <c r="N10" s="58" t="str">
        <f>IF(R8="","",R8)</f>
        <v/>
      </c>
      <c r="O10" s="59" t="str">
        <f>IF(T9="","",T9)</f>
        <v/>
      </c>
      <c r="P10" s="60" t="str">
        <f t="shared" ref="P10:P12" si="16">IF(O10="","",IF(O10=Q10,"△",IF(O10&gt;Q10,"○","●")))</f>
        <v/>
      </c>
      <c r="Q10" s="61" t="str">
        <f>IF(R9="","",R9)</f>
        <v/>
      </c>
      <c r="R10" s="228"/>
      <c r="S10" s="229"/>
      <c r="T10" s="230"/>
      <c r="U10" s="48"/>
      <c r="V10" s="52" t="str">
        <f t="shared" si="5"/>
        <v/>
      </c>
      <c r="W10" s="51"/>
      <c r="X10" s="48"/>
      <c r="Y10" s="52" t="str">
        <f t="shared" si="6"/>
        <v/>
      </c>
      <c r="Z10" s="51"/>
      <c r="AA10" s="146">
        <f t="shared" si="7"/>
        <v>0</v>
      </c>
      <c r="AB10" s="146">
        <f t="shared" si="7"/>
        <v>0</v>
      </c>
      <c r="AC10" s="146">
        <f t="shared" si="7"/>
        <v>0</v>
      </c>
      <c r="AD10" s="146">
        <f t="shared" si="9"/>
        <v>0</v>
      </c>
      <c r="AE10" s="146">
        <f t="shared" si="8"/>
        <v>0</v>
      </c>
      <c r="AF10" s="146">
        <f t="shared" si="8"/>
        <v>0</v>
      </c>
      <c r="AG10" s="146">
        <f t="shared" si="10"/>
        <v>0</v>
      </c>
      <c r="AH10" s="146">
        <f>SUMPRODUCT(($AD$5:$AD$12*10^5+$AG$5:$AG$12&gt;AD10*10^5+AG10)*1)+1</f>
        <v>1</v>
      </c>
    </row>
    <row r="11" spans="2:43" ht="27.75" customHeight="1">
      <c r="B11" s="142" t="s">
        <v>95</v>
      </c>
      <c r="C11" s="56" t="str">
        <f>IF(W5="","",W5)</f>
        <v/>
      </c>
      <c r="D11" s="57" t="str">
        <f t="shared" si="12"/>
        <v/>
      </c>
      <c r="E11" s="57" t="str">
        <f>IF(U5="","",U5)</f>
        <v/>
      </c>
      <c r="F11" s="56" t="str">
        <f>IF(W6="","",W6)</f>
        <v/>
      </c>
      <c r="G11" s="57" t="str">
        <f t="shared" si="13"/>
        <v/>
      </c>
      <c r="H11" s="58" t="str">
        <f>IF(U6="","",U6)</f>
        <v/>
      </c>
      <c r="I11" s="57" t="str">
        <f>IF(W7="","",W7)</f>
        <v/>
      </c>
      <c r="J11" s="57" t="str">
        <f t="shared" si="14"/>
        <v/>
      </c>
      <c r="K11" s="57" t="str">
        <f>IF(U7="","",U7)</f>
        <v/>
      </c>
      <c r="L11" s="56" t="str">
        <f>IF(W8="","",W8)</f>
        <v/>
      </c>
      <c r="M11" s="57" t="str">
        <f t="shared" si="15"/>
        <v/>
      </c>
      <c r="N11" s="58" t="str">
        <f>IF(U8="","",U8)</f>
        <v/>
      </c>
      <c r="O11" s="56" t="str">
        <f>IF(W9="","",W9)</f>
        <v/>
      </c>
      <c r="P11" s="57" t="str">
        <f t="shared" si="16"/>
        <v/>
      </c>
      <c r="Q11" s="58" t="str">
        <f>IF(U9="","",U9)</f>
        <v/>
      </c>
      <c r="R11" s="56" t="str">
        <f>IF(W10="","",W10)</f>
        <v/>
      </c>
      <c r="S11" s="57" t="str">
        <f t="shared" ref="S11:S12" si="17">IF(R11="","",IF(R11=T11,"△",IF(R11&gt;T11,"○","●")))</f>
        <v/>
      </c>
      <c r="T11" s="62" t="str">
        <f>IF(U10="","",U10)</f>
        <v/>
      </c>
      <c r="U11" s="228"/>
      <c r="V11" s="229"/>
      <c r="W11" s="230"/>
      <c r="X11" s="48"/>
      <c r="Y11" s="52" t="str">
        <f t="shared" si="6"/>
        <v/>
      </c>
      <c r="Z11" s="51"/>
      <c r="AA11" s="146">
        <f t="shared" si="7"/>
        <v>0</v>
      </c>
      <c r="AB11" s="146">
        <f t="shared" si="7"/>
        <v>0</v>
      </c>
      <c r="AC11" s="146">
        <f t="shared" si="7"/>
        <v>0</v>
      </c>
      <c r="AD11" s="146">
        <f t="shared" si="9"/>
        <v>0</v>
      </c>
      <c r="AE11" s="146">
        <f t="shared" si="8"/>
        <v>0</v>
      </c>
      <c r="AF11" s="146">
        <f t="shared" si="8"/>
        <v>0</v>
      </c>
      <c r="AG11" s="146">
        <f t="shared" si="10"/>
        <v>0</v>
      </c>
      <c r="AH11" s="146">
        <f t="shared" si="11"/>
        <v>1</v>
      </c>
    </row>
    <row r="12" spans="2:43" ht="27.75" customHeight="1">
      <c r="B12" s="142" t="s">
        <v>80</v>
      </c>
      <c r="C12" s="56" t="str">
        <f>IF(Z5="","",Z5)</f>
        <v/>
      </c>
      <c r="D12" s="57" t="str">
        <f t="shared" si="12"/>
        <v/>
      </c>
      <c r="E12" s="57" t="str">
        <f>IF(X5="","",X5)</f>
        <v/>
      </c>
      <c r="F12" s="56" t="str">
        <f>IF(Z6="","",Z6)</f>
        <v/>
      </c>
      <c r="G12" s="57" t="str">
        <f t="shared" si="13"/>
        <v/>
      </c>
      <c r="H12" s="58" t="str">
        <f>IF(X6="","",X6)</f>
        <v/>
      </c>
      <c r="I12" s="57" t="str">
        <f>IF(Z7="","",Z7)</f>
        <v/>
      </c>
      <c r="J12" s="57" t="str">
        <f t="shared" si="14"/>
        <v/>
      </c>
      <c r="K12" s="57" t="str">
        <f>IF(X7="","",X7)</f>
        <v/>
      </c>
      <c r="L12" s="56" t="str">
        <f>IF(Z8="","",Z8)</f>
        <v/>
      </c>
      <c r="M12" s="57" t="str">
        <f t="shared" si="15"/>
        <v/>
      </c>
      <c r="N12" s="58" t="str">
        <f>IF(X8="","",X8)</f>
        <v/>
      </c>
      <c r="O12" s="55" t="str">
        <f>IF(Z9="","",Z9)</f>
        <v/>
      </c>
      <c r="P12" s="52" t="str">
        <f t="shared" si="16"/>
        <v/>
      </c>
      <c r="Q12" s="54" t="str">
        <f>IF(X9="","",X9)</f>
        <v/>
      </c>
      <c r="R12" s="55" t="str">
        <f>IF(Z10="","",Z10)</f>
        <v/>
      </c>
      <c r="S12" s="52" t="str">
        <f t="shared" si="17"/>
        <v/>
      </c>
      <c r="T12" s="63" t="str">
        <f>IF(X10="","",X10)</f>
        <v/>
      </c>
      <c r="U12" s="107" t="str">
        <f>IF(Z11="","",Z11)</f>
        <v/>
      </c>
      <c r="V12" s="65" t="str">
        <f>IF(U12="","",IF(U12=W12,"△",IF(U12&gt;W12,"○","●")))</f>
        <v/>
      </c>
      <c r="W12" s="58" t="str">
        <f>IF(X11="","",X11)</f>
        <v/>
      </c>
      <c r="X12" s="228"/>
      <c r="Y12" s="229"/>
      <c r="Z12" s="230"/>
      <c r="AA12" s="146">
        <f>COUNTIF($C12:$Z12,AA$13)</f>
        <v>0</v>
      </c>
      <c r="AB12" s="146">
        <f t="shared" si="7"/>
        <v>0</v>
      </c>
      <c r="AC12" s="146">
        <f t="shared" si="7"/>
        <v>0</v>
      </c>
      <c r="AD12" s="146">
        <f>AA12*3+AC12</f>
        <v>0</v>
      </c>
      <c r="AE12" s="146">
        <f t="shared" si="8"/>
        <v>0</v>
      </c>
      <c r="AF12" s="146">
        <f t="shared" si="8"/>
        <v>0</v>
      </c>
      <c r="AG12" s="146">
        <f t="shared" si="10"/>
        <v>0</v>
      </c>
      <c r="AH12" s="146">
        <f>SUMPRODUCT(($AD$5:$AD$12*10^5+$AG$5:$AG$12&gt;AD12*10^5+AG12)*1)+1</f>
        <v>1</v>
      </c>
    </row>
    <row r="13" spans="2:43" ht="11.25" customHeight="1">
      <c r="B13" s="66"/>
      <c r="C13" s="67" t="s">
        <v>49</v>
      </c>
      <c r="D13" s="68"/>
      <c r="E13" s="68" t="s">
        <v>50</v>
      </c>
      <c r="F13" s="68" t="s">
        <v>49</v>
      </c>
      <c r="G13" s="68"/>
      <c r="H13" s="68" t="s">
        <v>50</v>
      </c>
      <c r="I13" s="68" t="s">
        <v>49</v>
      </c>
      <c r="J13" s="68"/>
      <c r="K13" s="68" t="s">
        <v>50</v>
      </c>
      <c r="L13" s="68" t="s">
        <v>49</v>
      </c>
      <c r="M13" s="68"/>
      <c r="N13" s="68" t="s">
        <v>50</v>
      </c>
      <c r="O13" s="68" t="s">
        <v>49</v>
      </c>
      <c r="P13" s="68"/>
      <c r="Q13" s="68" t="s">
        <v>50</v>
      </c>
      <c r="R13" s="68" t="s">
        <v>49</v>
      </c>
      <c r="S13" s="68"/>
      <c r="T13" s="68" t="s">
        <v>50</v>
      </c>
      <c r="U13" s="68" t="s">
        <v>49</v>
      </c>
      <c r="V13" s="68"/>
      <c r="W13" s="68" t="s">
        <v>50</v>
      </c>
      <c r="X13" s="68" t="s">
        <v>49</v>
      </c>
      <c r="Y13" s="68"/>
      <c r="Z13" s="68" t="s">
        <v>50</v>
      </c>
      <c r="AA13" s="69" t="s">
        <v>51</v>
      </c>
      <c r="AB13" s="69" t="s">
        <v>123</v>
      </c>
      <c r="AC13" s="69" t="s">
        <v>124</v>
      </c>
      <c r="AD13" s="70"/>
      <c r="AE13" s="70"/>
      <c r="AF13" s="70"/>
      <c r="AG13" s="70"/>
      <c r="AH13" s="70"/>
    </row>
    <row r="14" spans="2:43" ht="11.25" customHeight="1">
      <c r="B14" s="109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3"/>
      <c r="AB14" s="73"/>
      <c r="AC14" s="73"/>
      <c r="AD14" s="109"/>
      <c r="AE14" s="109"/>
      <c r="AF14" s="109"/>
      <c r="AG14" s="109"/>
      <c r="AH14" s="109"/>
      <c r="AO14" s="240"/>
      <c r="AP14" s="240"/>
      <c r="AQ14" s="240"/>
    </row>
    <row r="15" spans="2:43" ht="11.25" customHeight="1">
      <c r="B15" s="45"/>
      <c r="C15" s="45"/>
      <c r="D15" s="45"/>
      <c r="E15" s="45"/>
      <c r="F15" s="45"/>
      <c r="G15" s="45"/>
      <c r="H15" s="45"/>
      <c r="I15" s="45"/>
      <c r="J15" s="45"/>
      <c r="K15" s="46" t="str">
        <f>IF(COUNT(J15,L15)&lt;2,"",TEXT(J15-L15,"○;●;△"))</f>
        <v/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235" t="s">
        <v>54</v>
      </c>
      <c r="AD15" s="236"/>
      <c r="AE15" s="236"/>
      <c r="AF15" s="236"/>
      <c r="AG15" s="236"/>
      <c r="AH15" s="236"/>
    </row>
    <row r="16" spans="2:43" ht="27.75" customHeight="1">
      <c r="B16" s="47" t="s">
        <v>118</v>
      </c>
      <c r="C16" s="237" t="str">
        <f>IF(B17="","",B17)</f>
        <v>八幡</v>
      </c>
      <c r="D16" s="238"/>
      <c r="E16" s="238"/>
      <c r="F16" s="237" t="str">
        <f>IF(B18="","",B18)</f>
        <v>プレイフルセグンド</v>
      </c>
      <c r="G16" s="238"/>
      <c r="H16" s="238"/>
      <c r="I16" s="237" t="str">
        <f>IF(B19="","",B19)</f>
        <v>アヴェンダU11</v>
      </c>
      <c r="J16" s="238"/>
      <c r="K16" s="238"/>
      <c r="L16" s="237" t="str">
        <f>IF(B20="","",B20)</f>
        <v>港</v>
      </c>
      <c r="M16" s="238"/>
      <c r="N16" s="238"/>
      <c r="O16" s="237" t="str">
        <f>IF(B21="","",B21)</f>
        <v>スクールイエロー</v>
      </c>
      <c r="P16" s="238"/>
      <c r="Q16" s="238"/>
      <c r="R16" s="237" t="str">
        <f>IF(B22="","",B22)</f>
        <v>乙部</v>
      </c>
      <c r="S16" s="238"/>
      <c r="T16" s="238"/>
      <c r="U16" s="237" t="str">
        <f>IF(B23="","",B23)</f>
        <v>グランツ</v>
      </c>
      <c r="V16" s="238"/>
      <c r="W16" s="238"/>
      <c r="X16" s="237" t="str">
        <f>IF(B24="","",B24)</f>
        <v>日　吉</v>
      </c>
      <c r="Y16" s="238"/>
      <c r="Z16" s="238"/>
      <c r="AA16" s="145" t="s">
        <v>42</v>
      </c>
      <c r="AB16" s="141" t="s">
        <v>43</v>
      </c>
      <c r="AC16" s="141" t="s">
        <v>44</v>
      </c>
      <c r="AD16" s="142" t="s">
        <v>45</v>
      </c>
      <c r="AE16" s="142" t="s">
        <v>46</v>
      </c>
      <c r="AF16" s="142" t="s">
        <v>47</v>
      </c>
      <c r="AG16" s="142" t="s">
        <v>56</v>
      </c>
      <c r="AH16" s="142" t="s">
        <v>48</v>
      </c>
    </row>
    <row r="17" spans="2:36" ht="27.75" customHeight="1">
      <c r="B17" s="142" t="s">
        <v>38</v>
      </c>
      <c r="C17" s="228"/>
      <c r="D17" s="229"/>
      <c r="E17" s="230"/>
      <c r="F17" s="48"/>
      <c r="G17" s="49" t="str">
        <f t="shared" ref="G17" si="18">IF(F17="","",IF(F17=H17,"△",IF(F17&gt;H17,"○","●")))</f>
        <v/>
      </c>
      <c r="H17" s="50"/>
      <c r="I17" s="48"/>
      <c r="J17" s="49" t="str">
        <f t="shared" ref="J17:J18" si="19">IF(I17="","",IF(I17=K17,"△",IF(I17&gt;K17,"○","●")))</f>
        <v/>
      </c>
      <c r="K17" s="50"/>
      <c r="L17" s="48"/>
      <c r="M17" s="49" t="str">
        <f t="shared" ref="M17:M19" si="20">IF(L17="","",IF(L17=N17,"△",IF(L17&gt;N17,"○","●")))</f>
        <v/>
      </c>
      <c r="N17" s="51"/>
      <c r="O17" s="48"/>
      <c r="P17" s="52" t="str">
        <f t="shared" ref="P17:P20" si="21">IF(O17="","",IF(O17=Q17,"△",IF(O17&gt;Q17,"○","●")))</f>
        <v/>
      </c>
      <c r="Q17" s="51"/>
      <c r="R17" s="48"/>
      <c r="S17" s="52" t="str">
        <f t="shared" ref="S17:S21" si="22">IF(R17="","",IF(R17=T17,"△",IF(R17&gt;T17,"○","●")))</f>
        <v/>
      </c>
      <c r="T17" s="51"/>
      <c r="U17" s="48"/>
      <c r="V17" s="52" t="str">
        <f t="shared" ref="V17:V22" si="23">IF(U17="","",IF(U17=W17,"△",IF(U17&gt;W17,"○","●")))</f>
        <v/>
      </c>
      <c r="W17" s="51"/>
      <c r="X17" s="48"/>
      <c r="Y17" s="52" t="str">
        <f t="shared" ref="Y17:Y23" si="24">IF(X17="","",IF(X17=Z17,"△",IF(X17&gt;Z17,"○","●")))</f>
        <v/>
      </c>
      <c r="Z17" s="51"/>
      <c r="AA17" s="146">
        <f>COUNTIF($C17:$Z17,AA$25)</f>
        <v>0</v>
      </c>
      <c r="AB17" s="146">
        <f>COUNTIF($C17:$Z17,AB$25)</f>
        <v>0</v>
      </c>
      <c r="AC17" s="146">
        <f>COUNTIF($C17:$Z17,AC$25)</f>
        <v>0</v>
      </c>
      <c r="AD17" s="146">
        <f>AA17*3+AC17</f>
        <v>0</v>
      </c>
      <c r="AE17" s="146">
        <f>SUMIF($C$25:$Z$25,AE$16,$C17:$Z17)</f>
        <v>0</v>
      </c>
      <c r="AF17" s="146">
        <f>SUMIF($C$25:$Z$25,AF$16,$C17:$Z17)</f>
        <v>0</v>
      </c>
      <c r="AG17" s="146">
        <f>IFERROR(AE17-AF17,"")</f>
        <v>0</v>
      </c>
      <c r="AH17" s="146">
        <f>SUMPRODUCT(($AD$17:$AD$24*10^5+$AG$17:$AG$24&gt;AD17*10^5+AG17)*1)+1</f>
        <v>1</v>
      </c>
    </row>
    <row r="18" spans="2:36" ht="27.75" customHeight="1">
      <c r="B18" s="27" t="s">
        <v>96</v>
      </c>
      <c r="C18" s="52" t="str">
        <f>IF(H17="","",H17)</f>
        <v/>
      </c>
      <c r="D18" s="52" t="str">
        <f>IF(C18="","",IF(C18=E18,"△",IF(C18&gt;E18,"○","●")))</f>
        <v/>
      </c>
      <c r="E18" s="54" t="str">
        <f>IF(F17="","",F17)</f>
        <v/>
      </c>
      <c r="F18" s="228"/>
      <c r="G18" s="229"/>
      <c r="H18" s="230"/>
      <c r="I18" s="48"/>
      <c r="J18" s="49" t="str">
        <f t="shared" si="19"/>
        <v/>
      </c>
      <c r="K18" s="50"/>
      <c r="L18" s="48"/>
      <c r="M18" s="49" t="str">
        <f t="shared" si="20"/>
        <v/>
      </c>
      <c r="N18" s="51"/>
      <c r="O18" s="48"/>
      <c r="P18" s="52" t="str">
        <f t="shared" si="21"/>
        <v/>
      </c>
      <c r="Q18" s="51"/>
      <c r="R18" s="48"/>
      <c r="S18" s="52" t="str">
        <f t="shared" si="22"/>
        <v/>
      </c>
      <c r="T18" s="51"/>
      <c r="U18" s="48"/>
      <c r="V18" s="52" t="str">
        <f t="shared" si="23"/>
        <v/>
      </c>
      <c r="W18" s="51"/>
      <c r="X18" s="48"/>
      <c r="Y18" s="52" t="str">
        <f t="shared" si="24"/>
        <v/>
      </c>
      <c r="Z18" s="51"/>
      <c r="AA18" s="146">
        <f t="shared" ref="AA18:AC24" si="25">COUNTIF($C18:$Z18,AA$25)</f>
        <v>0</v>
      </c>
      <c r="AB18" s="146">
        <f t="shared" si="25"/>
        <v>0</v>
      </c>
      <c r="AC18" s="146">
        <f t="shared" si="25"/>
        <v>0</v>
      </c>
      <c r="AD18" s="146">
        <f>AA18*3+AC18</f>
        <v>0</v>
      </c>
      <c r="AE18" s="146">
        <f t="shared" ref="AE18:AF24" si="26">SUMIF($C$25:$Z$25,AE$16,$C18:$Z18)</f>
        <v>0</v>
      </c>
      <c r="AF18" s="146">
        <f t="shared" si="26"/>
        <v>0</v>
      </c>
      <c r="AG18" s="146">
        <f>IFERROR(AE18-AF18,"")</f>
        <v>0</v>
      </c>
      <c r="AH18" s="146">
        <f>SUMPRODUCT(($AD$17:$AD$24*10^5+$AG$17:$AG$24&gt;AD18*10^5+AG18)*1)+1</f>
        <v>1</v>
      </c>
    </row>
    <row r="19" spans="2:36" ht="27.75" customHeight="1">
      <c r="B19" s="142" t="s">
        <v>76</v>
      </c>
      <c r="C19" s="52" t="str">
        <f>IF(K17="","",K17)</f>
        <v/>
      </c>
      <c r="D19" s="52" t="str">
        <f>IF(C19="","",IF(C19=E19,"△",IF(C19&gt;E19,"○","●")))</f>
        <v/>
      </c>
      <c r="E19" s="54" t="str">
        <f>IF(I17="","",I17)</f>
        <v/>
      </c>
      <c r="F19" s="55" t="str">
        <f>IF(K18="","",K18)</f>
        <v/>
      </c>
      <c r="G19" s="52" t="str">
        <f>IF(F19="","",IF(F19=H19,"△",IF(F19&gt;H19,"○","●")))</f>
        <v/>
      </c>
      <c r="H19" s="54" t="str">
        <f>IF(I18="","",I18)</f>
        <v/>
      </c>
      <c r="I19" s="228"/>
      <c r="J19" s="229"/>
      <c r="K19" s="230"/>
      <c r="L19" s="48"/>
      <c r="M19" s="49" t="str">
        <f t="shared" si="20"/>
        <v/>
      </c>
      <c r="N19" s="51"/>
      <c r="O19" s="48"/>
      <c r="P19" s="52" t="str">
        <f t="shared" si="21"/>
        <v/>
      </c>
      <c r="Q19" s="51"/>
      <c r="R19" s="48"/>
      <c r="S19" s="52" t="str">
        <f t="shared" si="22"/>
        <v/>
      </c>
      <c r="T19" s="51"/>
      <c r="U19" s="48"/>
      <c r="V19" s="52" t="str">
        <f t="shared" si="23"/>
        <v/>
      </c>
      <c r="W19" s="51"/>
      <c r="X19" s="48"/>
      <c r="Y19" s="52" t="str">
        <f t="shared" si="24"/>
        <v/>
      </c>
      <c r="Z19" s="51"/>
      <c r="AA19" s="146">
        <f>COUNTIF($C19:$Z19,AA$25)</f>
        <v>0</v>
      </c>
      <c r="AB19" s="146">
        <f t="shared" si="25"/>
        <v>0</v>
      </c>
      <c r="AC19" s="146">
        <f t="shared" si="25"/>
        <v>0</v>
      </c>
      <c r="AD19" s="146">
        <f>AA19*3+AC19</f>
        <v>0</v>
      </c>
      <c r="AE19" s="146">
        <f t="shared" si="26"/>
        <v>0</v>
      </c>
      <c r="AF19" s="146">
        <f t="shared" si="26"/>
        <v>0</v>
      </c>
      <c r="AG19" s="146">
        <f t="shared" ref="AG19:AG24" si="27">IFERROR(AE19-AF19,"")</f>
        <v>0</v>
      </c>
      <c r="AH19" s="146">
        <f>SUMPRODUCT(($AD$17:$AD$24*10^5+$AG$17:$AG$24&gt;AD19*10^5+AG19)*1)+1</f>
        <v>1</v>
      </c>
    </row>
    <row r="20" spans="2:36" ht="27.75" customHeight="1">
      <c r="B20" s="142" t="s">
        <v>23</v>
      </c>
      <c r="C20" s="52" t="str">
        <f>IF(N17="","",N17)</f>
        <v/>
      </c>
      <c r="D20" s="52" t="str">
        <f>IF(C20="","",IF(C20=E20,"△",IF(C20&gt;E20,"○","●")))</f>
        <v/>
      </c>
      <c r="E20" s="54" t="str">
        <f>IF(L17="","",L17)</f>
        <v/>
      </c>
      <c r="F20" s="55" t="str">
        <f>IF(N18="","",N18)</f>
        <v/>
      </c>
      <c r="G20" s="52" t="str">
        <f>IF(F20="","",IF(F20=H20,"△",IF(F20&gt;H20,"○","●")))</f>
        <v/>
      </c>
      <c r="H20" s="54" t="str">
        <f>IF(L18="","",L18)</f>
        <v/>
      </c>
      <c r="I20" s="55" t="str">
        <f>IF(N19="","",N19)</f>
        <v/>
      </c>
      <c r="J20" s="52" t="str">
        <f>IF(I20="","",IF(I20=K20,"△",IF(I20&gt;K20,"○","●")))</f>
        <v/>
      </c>
      <c r="K20" s="54" t="str">
        <f>IF(L19="","",L19)</f>
        <v/>
      </c>
      <c r="L20" s="228"/>
      <c r="M20" s="229"/>
      <c r="N20" s="230"/>
      <c r="O20" s="48"/>
      <c r="P20" s="52" t="str">
        <f t="shared" si="21"/>
        <v/>
      </c>
      <c r="Q20" s="51"/>
      <c r="R20" s="48"/>
      <c r="S20" s="52" t="str">
        <f t="shared" si="22"/>
        <v/>
      </c>
      <c r="T20" s="51"/>
      <c r="U20" s="48"/>
      <c r="V20" s="52" t="str">
        <f t="shared" si="23"/>
        <v/>
      </c>
      <c r="W20" s="51"/>
      <c r="X20" s="48"/>
      <c r="Y20" s="52" t="str">
        <f t="shared" si="24"/>
        <v/>
      </c>
      <c r="Z20" s="51"/>
      <c r="AA20" s="146">
        <f t="shared" si="25"/>
        <v>0</v>
      </c>
      <c r="AB20" s="146">
        <f t="shared" si="25"/>
        <v>0</v>
      </c>
      <c r="AC20" s="146">
        <f t="shared" si="25"/>
        <v>0</v>
      </c>
      <c r="AD20" s="146">
        <f t="shared" ref="AD20:AD24" si="28">AA20*3+AC20</f>
        <v>0</v>
      </c>
      <c r="AE20" s="146">
        <f t="shared" si="26"/>
        <v>0</v>
      </c>
      <c r="AF20" s="146">
        <f t="shared" si="26"/>
        <v>0</v>
      </c>
      <c r="AG20" s="146">
        <f t="shared" si="27"/>
        <v>0</v>
      </c>
      <c r="AH20" s="146">
        <f t="shared" ref="AH20:AH24" si="29">SUMPRODUCT(($AD$17:$AD$24*10^5+$AG$17:$AG$24&gt;AD20*10^5+AG20)*1)+1</f>
        <v>1</v>
      </c>
    </row>
    <row r="21" spans="2:36" ht="27.75" customHeight="1">
      <c r="B21" s="142" t="s">
        <v>77</v>
      </c>
      <c r="C21" s="56" t="str">
        <f>IF(Q17="","",Q17)</f>
        <v/>
      </c>
      <c r="D21" s="57" t="str">
        <f t="shared" ref="D21:D24" si="30">IF(C21="","",IF(C21=E21,"△",IF(C21&gt;E21,"○","●")))</f>
        <v/>
      </c>
      <c r="E21" s="57" t="str">
        <f>IF(O17="","",O17)</f>
        <v/>
      </c>
      <c r="F21" s="56" t="str">
        <f>IF(Q18="","",Q18)</f>
        <v/>
      </c>
      <c r="G21" s="57" t="str">
        <f t="shared" ref="G21:G24" si="31">IF(F21="","",IF(F21=H21,"△",IF(F21&gt;H21,"○","●")))</f>
        <v/>
      </c>
      <c r="H21" s="58" t="str">
        <f>IF(O18="","",O18)</f>
        <v/>
      </c>
      <c r="I21" s="57" t="str">
        <f>IF(Q19="","",Q19)</f>
        <v/>
      </c>
      <c r="J21" s="57" t="str">
        <f t="shared" ref="J21:J24" si="32">IF(I21="","",IF(I21=K21,"△",IF(I21&gt;K21,"○","●")))</f>
        <v/>
      </c>
      <c r="K21" s="57" t="str">
        <f>IF(O19="","",O19)</f>
        <v/>
      </c>
      <c r="L21" s="56" t="str">
        <f>IF(Q20="","",Q20)</f>
        <v/>
      </c>
      <c r="M21" s="57" t="str">
        <f t="shared" ref="M21:M24" si="33">IF(L21="","",IF(L21=N21,"△",IF(L21&gt;N21,"○","●")))</f>
        <v/>
      </c>
      <c r="N21" s="58" t="str">
        <f>IF(O20="","",O20)</f>
        <v/>
      </c>
      <c r="O21" s="228"/>
      <c r="P21" s="229"/>
      <c r="Q21" s="230"/>
      <c r="R21" s="48"/>
      <c r="S21" s="52" t="str">
        <f t="shared" si="22"/>
        <v/>
      </c>
      <c r="T21" s="51"/>
      <c r="U21" s="48"/>
      <c r="V21" s="52" t="str">
        <f t="shared" si="23"/>
        <v/>
      </c>
      <c r="W21" s="51"/>
      <c r="X21" s="48"/>
      <c r="Y21" s="52" t="str">
        <f t="shared" si="24"/>
        <v/>
      </c>
      <c r="Z21" s="51"/>
      <c r="AA21" s="146">
        <f t="shared" si="25"/>
        <v>0</v>
      </c>
      <c r="AB21" s="146">
        <f t="shared" si="25"/>
        <v>0</v>
      </c>
      <c r="AC21" s="146">
        <f t="shared" si="25"/>
        <v>0</v>
      </c>
      <c r="AD21" s="146">
        <f t="shared" si="28"/>
        <v>0</v>
      </c>
      <c r="AE21" s="146">
        <f t="shared" si="26"/>
        <v>0</v>
      </c>
      <c r="AF21" s="146">
        <f t="shared" si="26"/>
        <v>0</v>
      </c>
      <c r="AG21" s="146">
        <f t="shared" si="27"/>
        <v>0</v>
      </c>
      <c r="AH21" s="146">
        <f t="shared" si="29"/>
        <v>1</v>
      </c>
    </row>
    <row r="22" spans="2:36" ht="27.75" customHeight="1">
      <c r="B22" s="142" t="s">
        <v>37</v>
      </c>
      <c r="C22" s="56" t="str">
        <f>IF(T17="","",T17)</f>
        <v/>
      </c>
      <c r="D22" s="57" t="str">
        <f t="shared" si="30"/>
        <v/>
      </c>
      <c r="E22" s="57" t="str">
        <f>IF(R17="","",R17)</f>
        <v/>
      </c>
      <c r="F22" s="56" t="str">
        <f>IF(T18="","",T18)</f>
        <v/>
      </c>
      <c r="G22" s="57" t="str">
        <f t="shared" si="31"/>
        <v/>
      </c>
      <c r="H22" s="58" t="str">
        <f>IF(R18="","",R18)</f>
        <v/>
      </c>
      <c r="I22" s="57" t="str">
        <f>IF(T19="","",T19)</f>
        <v/>
      </c>
      <c r="J22" s="57" t="str">
        <f t="shared" si="32"/>
        <v/>
      </c>
      <c r="K22" s="57" t="str">
        <f>IF(R19="","",R19)</f>
        <v/>
      </c>
      <c r="L22" s="56" t="str">
        <f>IF(T20="","",T20)</f>
        <v/>
      </c>
      <c r="M22" s="57" t="str">
        <f t="shared" si="33"/>
        <v/>
      </c>
      <c r="N22" s="58" t="str">
        <f>IF(R20="","",R20)</f>
        <v/>
      </c>
      <c r="O22" s="59" t="str">
        <f>IF(T21="","",T21)</f>
        <v/>
      </c>
      <c r="P22" s="60" t="str">
        <f t="shared" ref="P22:P24" si="34">IF(O22="","",IF(O22=Q22,"△",IF(O22&gt;Q22,"○","●")))</f>
        <v/>
      </c>
      <c r="Q22" s="61" t="str">
        <f>IF(R21="","",R21)</f>
        <v/>
      </c>
      <c r="R22" s="228"/>
      <c r="S22" s="229"/>
      <c r="T22" s="230"/>
      <c r="U22" s="48"/>
      <c r="V22" s="52" t="str">
        <f t="shared" si="23"/>
        <v/>
      </c>
      <c r="W22" s="51"/>
      <c r="X22" s="48"/>
      <c r="Y22" s="52" t="str">
        <f t="shared" si="24"/>
        <v/>
      </c>
      <c r="Z22" s="51"/>
      <c r="AA22" s="146">
        <f t="shared" si="25"/>
        <v>0</v>
      </c>
      <c r="AB22" s="146">
        <f t="shared" si="25"/>
        <v>0</v>
      </c>
      <c r="AC22" s="146">
        <f t="shared" si="25"/>
        <v>0</v>
      </c>
      <c r="AD22" s="146">
        <f t="shared" si="28"/>
        <v>0</v>
      </c>
      <c r="AE22" s="146">
        <f t="shared" si="26"/>
        <v>0</v>
      </c>
      <c r="AF22" s="146">
        <f t="shared" si="26"/>
        <v>0</v>
      </c>
      <c r="AG22" s="146">
        <f t="shared" si="27"/>
        <v>0</v>
      </c>
      <c r="AH22" s="146">
        <f t="shared" si="29"/>
        <v>1</v>
      </c>
    </row>
    <row r="23" spans="2:36" ht="27.75" customHeight="1">
      <c r="B23" s="142" t="s">
        <v>81</v>
      </c>
      <c r="C23" s="56" t="str">
        <f>IF(W17="","",W17)</f>
        <v/>
      </c>
      <c r="D23" s="57" t="str">
        <f t="shared" si="30"/>
        <v/>
      </c>
      <c r="E23" s="57" t="str">
        <f>IF(U17="","",U17)</f>
        <v/>
      </c>
      <c r="F23" s="56" t="str">
        <f>IF(W18="","",W18)</f>
        <v/>
      </c>
      <c r="G23" s="57" t="str">
        <f t="shared" si="31"/>
        <v/>
      </c>
      <c r="H23" s="58" t="str">
        <f>IF(U18="","",U18)</f>
        <v/>
      </c>
      <c r="I23" s="57" t="str">
        <f>IF(W19="","",W19)</f>
        <v/>
      </c>
      <c r="J23" s="57" t="str">
        <f t="shared" si="32"/>
        <v/>
      </c>
      <c r="K23" s="57" t="str">
        <f>IF(U19="","",U19)</f>
        <v/>
      </c>
      <c r="L23" s="56" t="str">
        <f>IF(W20="","",W20)</f>
        <v/>
      </c>
      <c r="M23" s="57" t="str">
        <f t="shared" si="33"/>
        <v/>
      </c>
      <c r="N23" s="58" t="str">
        <f>IF(U20="","",U20)</f>
        <v/>
      </c>
      <c r="O23" s="56" t="str">
        <f>IF(W21="","",W21)</f>
        <v/>
      </c>
      <c r="P23" s="57" t="str">
        <f t="shared" si="34"/>
        <v/>
      </c>
      <c r="Q23" s="58" t="str">
        <f>IF(U21="","",U21)</f>
        <v/>
      </c>
      <c r="R23" s="56" t="str">
        <f>IF(W22="","",W22)</f>
        <v/>
      </c>
      <c r="S23" s="57" t="str">
        <f t="shared" ref="S23:S24" si="35">IF(R23="","",IF(R23=T23,"△",IF(R23&gt;T23,"○","●")))</f>
        <v/>
      </c>
      <c r="T23" s="62" t="str">
        <f>IF(U22="","",U22)</f>
        <v/>
      </c>
      <c r="U23" s="228"/>
      <c r="V23" s="229"/>
      <c r="W23" s="230"/>
      <c r="X23" s="48"/>
      <c r="Y23" s="52" t="str">
        <f t="shared" si="24"/>
        <v/>
      </c>
      <c r="Z23" s="51"/>
      <c r="AA23" s="146">
        <f t="shared" si="25"/>
        <v>0</v>
      </c>
      <c r="AB23" s="146">
        <f t="shared" si="25"/>
        <v>0</v>
      </c>
      <c r="AC23" s="146">
        <f t="shared" si="25"/>
        <v>0</v>
      </c>
      <c r="AD23" s="146">
        <f t="shared" si="28"/>
        <v>0</v>
      </c>
      <c r="AE23" s="146">
        <f t="shared" si="26"/>
        <v>0</v>
      </c>
      <c r="AF23" s="146">
        <f t="shared" si="26"/>
        <v>0</v>
      </c>
      <c r="AG23" s="146">
        <f>IFERROR(AE23-AF23,"")</f>
        <v>0</v>
      </c>
      <c r="AH23" s="146">
        <f t="shared" si="29"/>
        <v>1</v>
      </c>
    </row>
    <row r="24" spans="2:36" ht="27.75" customHeight="1">
      <c r="B24" s="142" t="s">
        <v>57</v>
      </c>
      <c r="C24" s="56" t="str">
        <f>IF(Z17="","",Z17)</f>
        <v/>
      </c>
      <c r="D24" s="57" t="str">
        <f t="shared" si="30"/>
        <v/>
      </c>
      <c r="E24" s="57" t="str">
        <f>IF(X17="","",X17)</f>
        <v/>
      </c>
      <c r="F24" s="56" t="str">
        <f>IF(Z18="","",Z18)</f>
        <v/>
      </c>
      <c r="G24" s="57" t="str">
        <f t="shared" si="31"/>
        <v/>
      </c>
      <c r="H24" s="58" t="str">
        <f>IF(X18="","",X18)</f>
        <v/>
      </c>
      <c r="I24" s="57" t="str">
        <f>IF(Z19="","",Z19)</f>
        <v/>
      </c>
      <c r="J24" s="57" t="str">
        <f t="shared" si="32"/>
        <v/>
      </c>
      <c r="K24" s="57" t="str">
        <f>IF(X19="","",X19)</f>
        <v/>
      </c>
      <c r="L24" s="56" t="str">
        <f>IF(Z20="","",Z20)</f>
        <v/>
      </c>
      <c r="M24" s="57" t="str">
        <f t="shared" si="33"/>
        <v/>
      </c>
      <c r="N24" s="58" t="str">
        <f>IF(X20="","",X20)</f>
        <v/>
      </c>
      <c r="O24" s="55" t="str">
        <f>IF(Z21="","",Z21)</f>
        <v/>
      </c>
      <c r="P24" s="52" t="str">
        <f t="shared" si="34"/>
        <v/>
      </c>
      <c r="Q24" s="54" t="str">
        <f>IF(X21="","",X21)</f>
        <v/>
      </c>
      <c r="R24" s="55" t="str">
        <f>IF(Z22="","",Z22)</f>
        <v/>
      </c>
      <c r="S24" s="52" t="str">
        <f t="shared" si="35"/>
        <v/>
      </c>
      <c r="T24" s="63" t="str">
        <f>IF(X22="","",X22)</f>
        <v/>
      </c>
      <c r="U24" s="64" t="str">
        <f>IF(Z23="","",Z23)</f>
        <v/>
      </c>
      <c r="V24" s="65" t="str">
        <f>IF(U24="","",IF(U24=W24,"△",IF(U24&gt;W24,"○","●")))</f>
        <v/>
      </c>
      <c r="W24" s="58" t="str">
        <f>IF(X23="","",X23)</f>
        <v/>
      </c>
      <c r="X24" s="228"/>
      <c r="Y24" s="229"/>
      <c r="Z24" s="230"/>
      <c r="AA24" s="146">
        <f t="shared" si="25"/>
        <v>0</v>
      </c>
      <c r="AB24" s="146">
        <f t="shared" si="25"/>
        <v>0</v>
      </c>
      <c r="AC24" s="146">
        <f t="shared" si="25"/>
        <v>0</v>
      </c>
      <c r="AD24" s="146">
        <f t="shared" si="28"/>
        <v>0</v>
      </c>
      <c r="AE24" s="146">
        <f t="shared" si="26"/>
        <v>0</v>
      </c>
      <c r="AF24" s="146">
        <f t="shared" si="26"/>
        <v>0</v>
      </c>
      <c r="AG24" s="146">
        <f t="shared" si="27"/>
        <v>0</v>
      </c>
      <c r="AH24" s="146">
        <f t="shared" si="29"/>
        <v>1</v>
      </c>
    </row>
    <row r="25" spans="2:36" ht="11.25" customHeight="1">
      <c r="B25" s="147"/>
      <c r="C25" s="148" t="s">
        <v>49</v>
      </c>
      <c r="D25" s="149"/>
      <c r="E25" s="149" t="s">
        <v>50</v>
      </c>
      <c r="F25" s="149" t="s">
        <v>49</v>
      </c>
      <c r="G25" s="149"/>
      <c r="H25" s="149" t="s">
        <v>50</v>
      </c>
      <c r="I25" s="149" t="s">
        <v>49</v>
      </c>
      <c r="J25" s="149"/>
      <c r="K25" s="149" t="s">
        <v>50</v>
      </c>
      <c r="L25" s="149" t="s">
        <v>49</v>
      </c>
      <c r="M25" s="149"/>
      <c r="N25" s="149" t="s">
        <v>50</v>
      </c>
      <c r="O25" s="149" t="s">
        <v>49</v>
      </c>
      <c r="P25" s="149"/>
      <c r="Q25" s="149" t="s">
        <v>50</v>
      </c>
      <c r="R25" s="149" t="s">
        <v>49</v>
      </c>
      <c r="S25" s="149"/>
      <c r="T25" s="149" t="s">
        <v>50</v>
      </c>
      <c r="U25" s="149" t="s">
        <v>49</v>
      </c>
      <c r="V25" s="149"/>
      <c r="W25" s="149" t="s">
        <v>50</v>
      </c>
      <c r="X25" s="149" t="s">
        <v>49</v>
      </c>
      <c r="Y25" s="149"/>
      <c r="Z25" s="149" t="s">
        <v>50</v>
      </c>
      <c r="AA25" s="150" t="s">
        <v>51</v>
      </c>
      <c r="AB25" s="150" t="s">
        <v>123</v>
      </c>
      <c r="AC25" s="150" t="s">
        <v>124</v>
      </c>
      <c r="AD25" s="147"/>
      <c r="AE25" s="147"/>
      <c r="AF25" s="147"/>
      <c r="AG25" s="147"/>
      <c r="AH25" s="147"/>
      <c r="AI25" s="110"/>
      <c r="AJ25" s="110"/>
    </row>
    <row r="26" spans="2:36" ht="11.25" customHeight="1">
      <c r="B26" s="45"/>
      <c r="C26" s="10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3"/>
      <c r="AB26" s="73"/>
      <c r="AC26" s="73"/>
      <c r="AD26" s="45"/>
      <c r="AE26" s="45"/>
      <c r="AF26" s="45"/>
      <c r="AG26" s="45"/>
      <c r="AH26" s="45"/>
      <c r="AI26" s="110"/>
      <c r="AJ26" s="110"/>
    </row>
    <row r="27" spans="2:36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</row>
    <row r="28" spans="2:36" ht="27.75" customHeight="1">
      <c r="B28" s="47" t="s">
        <v>119</v>
      </c>
      <c r="C28" s="237" t="str">
        <f>IF(B29="","",B29)</f>
        <v>西部</v>
      </c>
      <c r="D28" s="238"/>
      <c r="E28" s="238"/>
      <c r="F28" s="237" t="str">
        <f>IF(B30="","",B30)</f>
        <v>エスト</v>
      </c>
      <c r="G28" s="238"/>
      <c r="H28" s="238"/>
      <c r="I28" s="237" t="str">
        <f>IF(B31="","",B31)</f>
        <v>スクールホワイト</v>
      </c>
      <c r="J28" s="238"/>
      <c r="K28" s="238"/>
      <c r="L28" s="237" t="str">
        <f>IF(B32="","",B32)</f>
        <v>ノース　ブルー</v>
      </c>
      <c r="M28" s="238"/>
      <c r="N28" s="238"/>
      <c r="O28" s="237" t="str">
        <f>IF(B33="","",B33)</f>
        <v>浜分</v>
      </c>
      <c r="P28" s="238"/>
      <c r="Q28" s="238"/>
      <c r="R28" s="237" t="str">
        <f>IF(B34="","",B34)</f>
        <v>ＣＯＲＡＺＯＮ</v>
      </c>
      <c r="S28" s="238"/>
      <c r="T28" s="238"/>
      <c r="U28" s="237" t="str">
        <f>IF(B35="","",B35)</f>
        <v>砂原</v>
      </c>
      <c r="V28" s="238"/>
      <c r="W28" s="238"/>
      <c r="X28" s="145" t="s">
        <v>42</v>
      </c>
      <c r="Y28" s="141" t="s">
        <v>43</v>
      </c>
      <c r="Z28" s="141" t="s">
        <v>44</v>
      </c>
      <c r="AA28" s="142" t="s">
        <v>45</v>
      </c>
      <c r="AB28" s="142" t="s">
        <v>46</v>
      </c>
      <c r="AC28" s="142" t="s">
        <v>47</v>
      </c>
      <c r="AD28" s="142" t="s">
        <v>56</v>
      </c>
      <c r="AE28" s="142" t="s">
        <v>48</v>
      </c>
    </row>
    <row r="29" spans="2:36" ht="27.75" customHeight="1">
      <c r="B29" s="142" t="s">
        <v>22</v>
      </c>
      <c r="C29" s="228"/>
      <c r="D29" s="229"/>
      <c r="E29" s="230"/>
      <c r="F29" s="48"/>
      <c r="G29" s="49" t="str">
        <f t="shared" ref="G29" si="36">IF(F29="","",IF(F29=H29,"△",IF(F29&gt;H29,"○","●")))</f>
        <v/>
      </c>
      <c r="H29" s="50"/>
      <c r="I29" s="48"/>
      <c r="J29" s="49" t="str">
        <f t="shared" ref="J29:J30" si="37">IF(I29="","",IF(I29=K29,"△",IF(I29&gt;K29,"○","●")))</f>
        <v/>
      </c>
      <c r="K29" s="50"/>
      <c r="L29" s="48"/>
      <c r="M29" s="49" t="str">
        <f t="shared" ref="M29:M31" si="38">IF(L29="","",IF(L29=N29,"△",IF(L29&gt;N29,"○","●")))</f>
        <v/>
      </c>
      <c r="N29" s="51"/>
      <c r="O29" s="48"/>
      <c r="P29" s="52" t="str">
        <f t="shared" ref="P29:P32" si="39">IF(O29="","",IF(O29=Q29,"△",IF(O29&gt;Q29,"○","●")))</f>
        <v/>
      </c>
      <c r="Q29" s="51"/>
      <c r="R29" s="48"/>
      <c r="S29" s="52" t="str">
        <f t="shared" ref="S29:S33" si="40">IF(R29="","",IF(R29=T29,"△",IF(R29&gt;T29,"○","●")))</f>
        <v/>
      </c>
      <c r="T29" s="51"/>
      <c r="U29" s="48"/>
      <c r="V29" s="52" t="str">
        <f t="shared" ref="V29:V34" si="41">IF(U29="","",IF(U29=W29,"△",IF(U29&gt;W29,"○","●")))</f>
        <v/>
      </c>
      <c r="W29" s="51"/>
      <c r="X29" s="146">
        <f>COUNTIF($C29:$W29,X$37)</f>
        <v>0</v>
      </c>
      <c r="Y29" s="146">
        <f>COUNTIF($C29:$W29,Y$37)</f>
        <v>0</v>
      </c>
      <c r="Z29" s="146">
        <f>COUNTIF($C29:$W29,Z$37)</f>
        <v>0</v>
      </c>
      <c r="AA29" s="146">
        <f t="shared" ref="AA29:AA35" si="42">X29*3+Z29</f>
        <v>0</v>
      </c>
      <c r="AB29" s="146">
        <f>SUMIF($C$37:$W$37,AB$28,$C29:$W29)</f>
        <v>0</v>
      </c>
      <c r="AC29" s="146">
        <f>SUMIF($C$37:$W$37,AC$28,$C29:$W29)</f>
        <v>0</v>
      </c>
      <c r="AD29" s="146">
        <f t="shared" ref="AD29:AD35" si="43">IFERROR(AB29-AC29,"")</f>
        <v>0</v>
      </c>
      <c r="AE29" s="146">
        <f ca="1">SUMPRODUCT(($AA$29:$AA$35*10^5+$AD$29:$AD$35&gt;AA29*10^5+AD29)*1)+1</f>
        <v>1</v>
      </c>
    </row>
    <row r="30" spans="2:36" ht="27.75" customHeight="1">
      <c r="B30" s="142" t="s">
        <v>100</v>
      </c>
      <c r="C30" s="52" t="str">
        <f>IF(H29="","",H29)</f>
        <v/>
      </c>
      <c r="D30" s="52" t="str">
        <f>IF(C30="","",IF(C30=E30,"△",IF(C30&gt;E30,"○","●")))</f>
        <v/>
      </c>
      <c r="E30" s="54" t="str">
        <f>IF(F29="","",F29)</f>
        <v/>
      </c>
      <c r="F30" s="228"/>
      <c r="G30" s="229"/>
      <c r="H30" s="230"/>
      <c r="I30" s="48"/>
      <c r="J30" s="49" t="str">
        <f t="shared" si="37"/>
        <v/>
      </c>
      <c r="K30" s="50"/>
      <c r="L30" s="48"/>
      <c r="M30" s="49" t="str">
        <f t="shared" si="38"/>
        <v/>
      </c>
      <c r="N30" s="51"/>
      <c r="O30" s="48"/>
      <c r="P30" s="52" t="str">
        <f t="shared" si="39"/>
        <v/>
      </c>
      <c r="Q30" s="51"/>
      <c r="R30" s="48"/>
      <c r="S30" s="52" t="str">
        <f t="shared" si="40"/>
        <v/>
      </c>
      <c r="T30" s="51"/>
      <c r="U30" s="48"/>
      <c r="V30" s="52" t="str">
        <f t="shared" si="41"/>
        <v/>
      </c>
      <c r="W30" s="51"/>
      <c r="X30" s="146">
        <f>COUNTIF($C30:$W30,X$37)</f>
        <v>0</v>
      </c>
      <c r="Y30" s="146">
        <f t="shared" ref="X30:Z35" si="44">COUNTIF($C30:$W30,Y$37)</f>
        <v>0</v>
      </c>
      <c r="Z30" s="146">
        <f t="shared" si="44"/>
        <v>0</v>
      </c>
      <c r="AA30" s="146">
        <f t="shared" si="42"/>
        <v>0</v>
      </c>
      <c r="AB30" s="146">
        <f t="shared" ref="AB30:AC35" ca="1" si="45">SUMIF($C$37:$Z$37,AB$28,$C30:$W30)</f>
        <v>0</v>
      </c>
      <c r="AC30" s="146">
        <f t="shared" ca="1" si="45"/>
        <v>0</v>
      </c>
      <c r="AD30" s="146">
        <f t="shared" ca="1" si="43"/>
        <v>0</v>
      </c>
      <c r="AE30" s="146">
        <f ca="1">SUMPRODUCT(($AA$29:$AA$35*10^5+$AD$29:$AD$35&gt;AA30*10^5+AD30)*1)+1</f>
        <v>1</v>
      </c>
    </row>
    <row r="31" spans="2:36" ht="27.75" customHeight="1">
      <c r="B31" s="27" t="s">
        <v>74</v>
      </c>
      <c r="C31" s="52" t="str">
        <f>IF(K29="","",K29)</f>
        <v/>
      </c>
      <c r="D31" s="52" t="str">
        <f>IF(C31="","",IF(C31=E31,"△",IF(C31&gt;E31,"○","●")))</f>
        <v/>
      </c>
      <c r="E31" s="54" t="str">
        <f>IF(I29="","",I29)</f>
        <v/>
      </c>
      <c r="F31" s="55" t="str">
        <f>IF(K30="","",K30)</f>
        <v/>
      </c>
      <c r="G31" s="52" t="str">
        <f>IF(F31="","",IF(F31=H31,"△",IF(F31&gt;H31,"○","●")))</f>
        <v/>
      </c>
      <c r="H31" s="54" t="str">
        <f>IF(I30="","",I30)</f>
        <v/>
      </c>
      <c r="I31" s="228"/>
      <c r="J31" s="229"/>
      <c r="K31" s="230"/>
      <c r="L31" s="48"/>
      <c r="M31" s="49" t="str">
        <f t="shared" si="38"/>
        <v/>
      </c>
      <c r="N31" s="51"/>
      <c r="O31" s="48"/>
      <c r="P31" s="52" t="str">
        <f t="shared" si="39"/>
        <v/>
      </c>
      <c r="Q31" s="51"/>
      <c r="R31" s="48"/>
      <c r="S31" s="52" t="str">
        <f t="shared" si="40"/>
        <v/>
      </c>
      <c r="T31" s="51"/>
      <c r="U31" s="48"/>
      <c r="V31" s="52" t="str">
        <f t="shared" si="41"/>
        <v/>
      </c>
      <c r="W31" s="51"/>
      <c r="X31" s="146">
        <f t="shared" si="44"/>
        <v>0</v>
      </c>
      <c r="Y31" s="146">
        <f t="shared" si="44"/>
        <v>0</v>
      </c>
      <c r="Z31" s="146">
        <f t="shared" si="44"/>
        <v>0</v>
      </c>
      <c r="AA31" s="146">
        <f>X31*3+Z31</f>
        <v>0</v>
      </c>
      <c r="AB31" s="146">
        <f t="shared" ca="1" si="45"/>
        <v>0</v>
      </c>
      <c r="AC31" s="146">
        <f t="shared" ca="1" si="45"/>
        <v>0</v>
      </c>
      <c r="AD31" s="146">
        <f t="shared" ca="1" si="43"/>
        <v>0</v>
      </c>
      <c r="AE31" s="146">
        <f ca="1">SUMPRODUCT(($AA$29:$AA$35*10^5+$AD$29:$AD$35&gt;AA31*10^5+AD31)*1)+1</f>
        <v>1</v>
      </c>
    </row>
    <row r="32" spans="2:36" ht="27.75" customHeight="1">
      <c r="B32" s="142" t="s">
        <v>75</v>
      </c>
      <c r="C32" s="52" t="str">
        <f>IF(N29="","",N29)</f>
        <v/>
      </c>
      <c r="D32" s="52" t="str">
        <f>IF(C32="","",IF(C32=E32,"△",IF(C32&gt;E32,"○","●")))</f>
        <v/>
      </c>
      <c r="E32" s="54" t="str">
        <f>IF(L29="","",L29)</f>
        <v/>
      </c>
      <c r="F32" s="55" t="str">
        <f>IF(N30="","",N30)</f>
        <v/>
      </c>
      <c r="G32" s="52" t="str">
        <f>IF(F32="","",IF(F32=H32,"△",IF(F32&gt;H32,"○","●")))</f>
        <v/>
      </c>
      <c r="H32" s="54" t="str">
        <f>IF(L30="","",L30)</f>
        <v/>
      </c>
      <c r="I32" s="55" t="str">
        <f>IF(N31="","",N31)</f>
        <v/>
      </c>
      <c r="J32" s="52" t="str">
        <f>IF(I32="","",IF(I32=K32,"△",IF(I32&gt;K32,"○","●")))</f>
        <v/>
      </c>
      <c r="K32" s="54" t="str">
        <f>IF(L31="","",L31)</f>
        <v/>
      </c>
      <c r="L32" s="228"/>
      <c r="M32" s="229"/>
      <c r="N32" s="230"/>
      <c r="O32" s="48"/>
      <c r="P32" s="52" t="str">
        <f t="shared" si="39"/>
        <v/>
      </c>
      <c r="Q32" s="51"/>
      <c r="R32" s="48"/>
      <c r="S32" s="52" t="str">
        <f t="shared" si="40"/>
        <v/>
      </c>
      <c r="T32" s="51"/>
      <c r="U32" s="48"/>
      <c r="V32" s="52" t="str">
        <f t="shared" si="41"/>
        <v/>
      </c>
      <c r="W32" s="51"/>
      <c r="X32" s="146">
        <f t="shared" si="44"/>
        <v>0</v>
      </c>
      <c r="Y32" s="146">
        <f t="shared" si="44"/>
        <v>0</v>
      </c>
      <c r="Z32" s="146">
        <f t="shared" si="44"/>
        <v>0</v>
      </c>
      <c r="AA32" s="146">
        <f t="shared" si="42"/>
        <v>0</v>
      </c>
      <c r="AB32" s="146">
        <f t="shared" ca="1" si="45"/>
        <v>0</v>
      </c>
      <c r="AC32" s="146">
        <f t="shared" ca="1" si="45"/>
        <v>0</v>
      </c>
      <c r="AD32" s="146">
        <f t="shared" ca="1" si="43"/>
        <v>0</v>
      </c>
      <c r="AE32" s="146">
        <f t="shared" ref="AE32:AE35" ca="1" si="46">SUMPRODUCT(($AA$29:$AA$35*10^5+$AD$29:$AD$35&gt;AA32*10^5+AD32)*1)+1</f>
        <v>1</v>
      </c>
    </row>
    <row r="33" spans="2:35" ht="27.75" customHeight="1">
      <c r="B33" s="142" t="s">
        <v>21</v>
      </c>
      <c r="C33" s="56" t="str">
        <f>IF(Q29="","",Q29)</f>
        <v/>
      </c>
      <c r="D33" s="57" t="str">
        <f t="shared" ref="D33:D35" si="47">IF(C33="","",IF(C33=E33,"△",IF(C33&gt;E33,"○","●")))</f>
        <v/>
      </c>
      <c r="E33" s="57" t="str">
        <f>IF(O29="","",O29)</f>
        <v/>
      </c>
      <c r="F33" s="56" t="str">
        <f>IF(Q30="","",Q30)</f>
        <v/>
      </c>
      <c r="G33" s="57" t="str">
        <f t="shared" ref="G33:G35" si="48">IF(F33="","",IF(F33=H33,"△",IF(F33&gt;H33,"○","●")))</f>
        <v/>
      </c>
      <c r="H33" s="58" t="str">
        <f>IF(O30="","",O30)</f>
        <v/>
      </c>
      <c r="I33" s="57" t="str">
        <f>IF(Q31="","",Q31)</f>
        <v/>
      </c>
      <c r="J33" s="57" t="str">
        <f t="shared" ref="J33:J35" si="49">IF(I33="","",IF(I33=K33,"△",IF(I33&gt;K33,"○","●")))</f>
        <v/>
      </c>
      <c r="K33" s="57" t="str">
        <f>IF(O31="","",O31)</f>
        <v/>
      </c>
      <c r="L33" s="56" t="str">
        <f>IF(Q32="","",Q32)</f>
        <v/>
      </c>
      <c r="M33" s="57" t="str">
        <f t="shared" ref="M33:M35" si="50">IF(L33="","",IF(L33=N33,"△",IF(L33&gt;N33,"○","●")))</f>
        <v/>
      </c>
      <c r="N33" s="58" t="str">
        <f>IF(O32="","",O32)</f>
        <v/>
      </c>
      <c r="O33" s="228"/>
      <c r="P33" s="229"/>
      <c r="Q33" s="230"/>
      <c r="R33" s="48"/>
      <c r="S33" s="52" t="str">
        <f t="shared" si="40"/>
        <v/>
      </c>
      <c r="T33" s="51"/>
      <c r="U33" s="48"/>
      <c r="V33" s="52" t="str">
        <f t="shared" si="41"/>
        <v/>
      </c>
      <c r="W33" s="51"/>
      <c r="X33" s="146">
        <f t="shared" si="44"/>
        <v>0</v>
      </c>
      <c r="Y33" s="146">
        <f t="shared" si="44"/>
        <v>0</v>
      </c>
      <c r="Z33" s="146">
        <f t="shared" si="44"/>
        <v>0</v>
      </c>
      <c r="AA33" s="146">
        <f t="shared" si="42"/>
        <v>0</v>
      </c>
      <c r="AB33" s="146">
        <f t="shared" ca="1" si="45"/>
        <v>0</v>
      </c>
      <c r="AC33" s="146">
        <f t="shared" ca="1" si="45"/>
        <v>0</v>
      </c>
      <c r="AD33" s="146">
        <f t="shared" ca="1" si="43"/>
        <v>0</v>
      </c>
      <c r="AE33" s="146">
        <f t="shared" ca="1" si="46"/>
        <v>1</v>
      </c>
    </row>
    <row r="34" spans="2:35" ht="27.75" customHeight="1">
      <c r="B34" s="142" t="s">
        <v>25</v>
      </c>
      <c r="C34" s="56" t="str">
        <f>IF(T29="","",T29)</f>
        <v/>
      </c>
      <c r="D34" s="57" t="str">
        <f t="shared" si="47"/>
        <v/>
      </c>
      <c r="E34" s="57" t="str">
        <f>IF(R29="","",R29)</f>
        <v/>
      </c>
      <c r="F34" s="56" t="str">
        <f>IF(T30="","",T30)</f>
        <v/>
      </c>
      <c r="G34" s="57" t="str">
        <f t="shared" si="48"/>
        <v/>
      </c>
      <c r="H34" s="58" t="str">
        <f>IF(R30="","",R30)</f>
        <v/>
      </c>
      <c r="I34" s="57" t="str">
        <f>IF(T31="","",T31)</f>
        <v/>
      </c>
      <c r="J34" s="57" t="str">
        <f t="shared" si="49"/>
        <v/>
      </c>
      <c r="K34" s="57" t="str">
        <f>IF(R31="","",R31)</f>
        <v/>
      </c>
      <c r="L34" s="56" t="str">
        <f>IF(T32="","",T32)</f>
        <v/>
      </c>
      <c r="M34" s="57" t="str">
        <f t="shared" si="50"/>
        <v/>
      </c>
      <c r="N34" s="58" t="str">
        <f>IF(R32="","",R32)</f>
        <v/>
      </c>
      <c r="O34" s="59" t="str">
        <f>IF(T33="","",T33)</f>
        <v/>
      </c>
      <c r="P34" s="60" t="str">
        <f t="shared" ref="P34:P35" si="51">IF(O34="","",IF(O34=Q34,"△",IF(O34&gt;Q34,"○","●")))</f>
        <v/>
      </c>
      <c r="Q34" s="61" t="str">
        <f>IF(R33="","",R33)</f>
        <v/>
      </c>
      <c r="R34" s="228"/>
      <c r="S34" s="229"/>
      <c r="T34" s="230"/>
      <c r="U34" s="48"/>
      <c r="V34" s="52" t="str">
        <f t="shared" si="41"/>
        <v/>
      </c>
      <c r="W34" s="51"/>
      <c r="X34" s="146">
        <f t="shared" si="44"/>
        <v>0</v>
      </c>
      <c r="Y34" s="146">
        <f t="shared" si="44"/>
        <v>0</v>
      </c>
      <c r="Z34" s="146">
        <f t="shared" si="44"/>
        <v>0</v>
      </c>
      <c r="AA34" s="146">
        <f t="shared" si="42"/>
        <v>0</v>
      </c>
      <c r="AB34" s="146">
        <f t="shared" ca="1" si="45"/>
        <v>0</v>
      </c>
      <c r="AC34" s="146">
        <f t="shared" ca="1" si="45"/>
        <v>0</v>
      </c>
      <c r="AD34" s="146">
        <f t="shared" ca="1" si="43"/>
        <v>0</v>
      </c>
      <c r="AE34" s="146">
        <f t="shared" ca="1" si="46"/>
        <v>1</v>
      </c>
    </row>
    <row r="35" spans="2:35" ht="27.75" customHeight="1">
      <c r="B35" s="142" t="s">
        <v>41</v>
      </c>
      <c r="C35" s="56" t="str">
        <f>IF(W29="","",W29)</f>
        <v/>
      </c>
      <c r="D35" s="57" t="str">
        <f t="shared" si="47"/>
        <v/>
      </c>
      <c r="E35" s="57" t="str">
        <f>IF(U29="","",U29)</f>
        <v/>
      </c>
      <c r="F35" s="56" t="str">
        <f>IF(W30="","",W30)</f>
        <v/>
      </c>
      <c r="G35" s="57" t="str">
        <f t="shared" si="48"/>
        <v/>
      </c>
      <c r="H35" s="58" t="str">
        <f>IF(U30="","",U30)</f>
        <v/>
      </c>
      <c r="I35" s="57" t="str">
        <f>IF(W31="","",W31)</f>
        <v/>
      </c>
      <c r="J35" s="57" t="str">
        <f t="shared" si="49"/>
        <v/>
      </c>
      <c r="K35" s="57" t="str">
        <f>IF(U31="","",U31)</f>
        <v/>
      </c>
      <c r="L35" s="56" t="str">
        <f>IF(W32="","",W32)</f>
        <v/>
      </c>
      <c r="M35" s="57" t="str">
        <f t="shared" si="50"/>
        <v/>
      </c>
      <c r="N35" s="58" t="str">
        <f>IF(U32="","",U32)</f>
        <v/>
      </c>
      <c r="O35" s="56" t="str">
        <f>IF(W33="","",W33)</f>
        <v/>
      </c>
      <c r="P35" s="57" t="str">
        <f t="shared" si="51"/>
        <v/>
      </c>
      <c r="Q35" s="58" t="str">
        <f>IF(U33="","",U33)</f>
        <v/>
      </c>
      <c r="R35" s="56" t="str">
        <f>IF(W34="","",W34)</f>
        <v/>
      </c>
      <c r="S35" s="57" t="str">
        <f t="shared" ref="S35" si="52">IF(R35="","",IF(R35=T35,"△",IF(R35&gt;T35,"○","●")))</f>
        <v/>
      </c>
      <c r="T35" s="62" t="str">
        <f>IF(U34="","",U34)</f>
        <v/>
      </c>
      <c r="U35" s="228"/>
      <c r="V35" s="229"/>
      <c r="W35" s="230"/>
      <c r="X35" s="146">
        <f t="shared" si="44"/>
        <v>0</v>
      </c>
      <c r="Y35" s="146">
        <f t="shared" si="44"/>
        <v>0</v>
      </c>
      <c r="Z35" s="146">
        <f t="shared" si="44"/>
        <v>0</v>
      </c>
      <c r="AA35" s="146">
        <f t="shared" si="42"/>
        <v>0</v>
      </c>
      <c r="AB35" s="146">
        <f t="shared" ca="1" si="45"/>
        <v>0</v>
      </c>
      <c r="AC35" s="146">
        <f t="shared" ca="1" si="45"/>
        <v>0</v>
      </c>
      <c r="AD35" s="146">
        <f t="shared" ca="1" si="43"/>
        <v>0</v>
      </c>
      <c r="AE35" s="146">
        <f t="shared" ca="1" si="46"/>
        <v>1</v>
      </c>
      <c r="AF35" s="84"/>
      <c r="AG35" s="81"/>
      <c r="AH35" s="81"/>
      <c r="AI35" s="81"/>
    </row>
    <row r="36" spans="2:35" ht="27.75" customHeight="1">
      <c r="B36" s="151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3"/>
      <c r="R36" s="153"/>
      <c r="S36" s="153"/>
      <c r="T36" s="154"/>
      <c r="U36" s="155"/>
      <c r="V36" s="155"/>
      <c r="W36" s="152"/>
      <c r="X36" s="319"/>
      <c r="Y36" s="319"/>
      <c r="Z36" s="319"/>
      <c r="AA36" s="152"/>
      <c r="AB36" s="152"/>
      <c r="AC36" s="152"/>
      <c r="AD36" s="152"/>
      <c r="AE36" s="152"/>
      <c r="AF36" s="153"/>
      <c r="AG36" s="83"/>
      <c r="AH36" s="83"/>
      <c r="AI36" s="81"/>
    </row>
    <row r="37" spans="2:35" ht="11.25" customHeight="1">
      <c r="B37" s="66"/>
      <c r="C37" s="67" t="s">
        <v>49</v>
      </c>
      <c r="D37" s="68"/>
      <c r="E37" s="68" t="s">
        <v>50</v>
      </c>
      <c r="F37" s="68" t="s">
        <v>49</v>
      </c>
      <c r="G37" s="68"/>
      <c r="H37" s="68" t="s">
        <v>50</v>
      </c>
      <c r="I37" s="68" t="s">
        <v>49</v>
      </c>
      <c r="J37" s="68"/>
      <c r="K37" s="68" t="s">
        <v>50</v>
      </c>
      <c r="L37" s="68" t="s">
        <v>49</v>
      </c>
      <c r="M37" s="68"/>
      <c r="N37" s="68" t="s">
        <v>50</v>
      </c>
      <c r="O37" s="68" t="s">
        <v>49</v>
      </c>
      <c r="P37" s="68"/>
      <c r="Q37" s="68" t="s">
        <v>50</v>
      </c>
      <c r="R37" s="68" t="s">
        <v>49</v>
      </c>
      <c r="S37" s="68"/>
      <c r="T37" s="68" t="s">
        <v>50</v>
      </c>
      <c r="U37" s="68" t="s">
        <v>49</v>
      </c>
      <c r="V37" s="68"/>
      <c r="W37" s="68" t="s">
        <v>50</v>
      </c>
      <c r="X37" s="69" t="s">
        <v>51</v>
      </c>
      <c r="Y37" s="69" t="s">
        <v>123</v>
      </c>
      <c r="Z37" s="69" t="s">
        <v>124</v>
      </c>
      <c r="AA37" s="69"/>
      <c r="AB37" s="69"/>
      <c r="AC37" s="69"/>
      <c r="AD37" s="66"/>
      <c r="AE37" s="66"/>
      <c r="AF37" s="66"/>
      <c r="AG37" s="92"/>
      <c r="AH37" s="92"/>
    </row>
    <row r="40" spans="2:35">
      <c r="T40" s="235" t="s">
        <v>54</v>
      </c>
      <c r="U40" s="236"/>
      <c r="V40" s="236"/>
      <c r="W40" s="236"/>
      <c r="X40" s="236"/>
      <c r="Y40" s="236"/>
    </row>
    <row r="41" spans="2:35">
      <c r="B41" s="304" t="s">
        <v>120</v>
      </c>
      <c r="C41" s="237" t="str">
        <f>IF(B43="","",B43)</f>
        <v>八雲</v>
      </c>
      <c r="D41" s="305"/>
      <c r="E41" s="306"/>
      <c r="F41" s="238" t="str">
        <f>IF(B45="","",B45)</f>
        <v>せたな</v>
      </c>
      <c r="G41" s="238"/>
      <c r="H41" s="238"/>
      <c r="I41" s="238" t="str">
        <f>IF(B47="","",B47)</f>
        <v>鷲ノ木</v>
      </c>
      <c r="J41" s="238"/>
      <c r="K41" s="238"/>
      <c r="L41" s="238" t="str">
        <f>IF(B49="","",B49)</f>
        <v>今金</v>
      </c>
      <c r="M41" s="238"/>
      <c r="N41" s="238"/>
      <c r="O41" s="310" t="str">
        <f>IF(B51="","",B51)</f>
        <v>サン・スポ2nd</v>
      </c>
      <c r="P41" s="311"/>
      <c r="Q41" s="312"/>
      <c r="R41" s="320" t="s">
        <v>42</v>
      </c>
      <c r="S41" s="320" t="s">
        <v>43</v>
      </c>
      <c r="T41" s="320" t="s">
        <v>44</v>
      </c>
      <c r="U41" s="322" t="s">
        <v>45</v>
      </c>
      <c r="V41" s="322" t="s">
        <v>46</v>
      </c>
      <c r="W41" s="322" t="s">
        <v>47</v>
      </c>
      <c r="X41" s="322" t="s">
        <v>121</v>
      </c>
      <c r="Y41" s="322" t="s">
        <v>48</v>
      </c>
    </row>
    <row r="42" spans="2:35">
      <c r="B42" s="304"/>
      <c r="C42" s="307"/>
      <c r="D42" s="308"/>
      <c r="E42" s="309"/>
      <c r="F42" s="238"/>
      <c r="G42" s="239"/>
      <c r="H42" s="238"/>
      <c r="I42" s="238"/>
      <c r="J42" s="239"/>
      <c r="K42" s="238"/>
      <c r="L42" s="238"/>
      <c r="M42" s="238"/>
      <c r="N42" s="238"/>
      <c r="O42" s="313"/>
      <c r="P42" s="314"/>
      <c r="Q42" s="315"/>
      <c r="R42" s="321"/>
      <c r="S42" s="321"/>
      <c r="T42" s="321"/>
      <c r="U42" s="322"/>
      <c r="V42" s="322"/>
      <c r="W42" s="322"/>
      <c r="X42" s="322"/>
      <c r="Y42" s="322"/>
    </row>
    <row r="43" spans="2:35">
      <c r="B43" s="290" t="s">
        <v>40</v>
      </c>
      <c r="C43" s="316"/>
      <c r="D43" s="298"/>
      <c r="E43" s="299"/>
      <c r="F43" s="111"/>
      <c r="G43" s="112" t="str">
        <f>IF(F43="","",IF(F43=H43,"△",IF(F43&gt;H43,"○","●")))</f>
        <v/>
      </c>
      <c r="H43" s="113"/>
      <c r="I43" s="111"/>
      <c r="J43" s="112" t="str">
        <f>IF(I43="","",IF(I43=K43,"△",IF(I43&gt;K43,"○","●")))</f>
        <v/>
      </c>
      <c r="K43" s="113"/>
      <c r="L43" s="111"/>
      <c r="M43" s="112" t="str">
        <f>IF(L43="","",IF(L43=N43,"△",IF(L43&gt;N43,"○","●")))</f>
        <v/>
      </c>
      <c r="N43" s="113"/>
      <c r="O43" s="114"/>
      <c r="P43" s="115" t="str">
        <f t="shared" ref="P43:P50" si="53">IF(O43="","",IF(O43=Q43,"△",IF(O43&gt;Q43,"○","●")))</f>
        <v/>
      </c>
      <c r="Q43" s="113"/>
      <c r="R43" s="239">
        <f>COUNTIF($C43:$Q44,R$53)</f>
        <v>0</v>
      </c>
      <c r="S43" s="239">
        <f>COUNTIF($C43:$Q44,S$53)</f>
        <v>0</v>
      </c>
      <c r="T43" s="239">
        <f>COUNTIF($C43:$Q44,T$53)</f>
        <v>0</v>
      </c>
      <c r="U43" s="285">
        <f>R43*3+T43</f>
        <v>0</v>
      </c>
      <c r="V43" s="287">
        <f>SUMIF($C$53:$Q$54,V$41,$C43:$Q44)</f>
        <v>0</v>
      </c>
      <c r="W43" s="287">
        <f>SUMIF($C$53:$Q$54,W$41,$C43:$Q44)</f>
        <v>0</v>
      </c>
      <c r="X43" s="289">
        <f>IFERROR(V43-W43,"")</f>
        <v>0</v>
      </c>
      <c r="Y43" s="287">
        <f>SUMPRODUCT(($U$43:$U$52*10^5+$X$43:$X$52&gt;U43*10^5+X43)*1)+1</f>
        <v>1</v>
      </c>
    </row>
    <row r="44" spans="2:35">
      <c r="B44" s="318"/>
      <c r="C44" s="300"/>
      <c r="D44" s="301"/>
      <c r="E44" s="302"/>
      <c r="F44" s="116"/>
      <c r="G44" s="117" t="str">
        <f>IF(F44="","",IF(F44=H44,"△",IF(F44&gt;H44,"○","●")))</f>
        <v/>
      </c>
      <c r="H44" s="118"/>
      <c r="I44" s="116"/>
      <c r="J44" s="117" t="str">
        <f>IF(I44="","",IF(I44=K44,"△",IF(I44&gt;K44,"○","●")))</f>
        <v/>
      </c>
      <c r="K44" s="118"/>
      <c r="L44" s="116"/>
      <c r="M44" s="117" t="str">
        <f t="shared" ref="M44:M46" si="54">IF(L44="","",IF(L44=N44,"△",IF(L44&gt;N44,"○","●")))</f>
        <v/>
      </c>
      <c r="N44" s="118"/>
      <c r="O44" s="119"/>
      <c r="P44" s="117" t="str">
        <f>IF(O44="","",IF(O44=Q44,"△",IF(O44&gt;Q44,"○","●")))</f>
        <v/>
      </c>
      <c r="Q44" s="118"/>
      <c r="R44" s="296"/>
      <c r="S44" s="296"/>
      <c r="T44" s="296"/>
      <c r="U44" s="286"/>
      <c r="V44" s="288">
        <f>SUMIF($C$15:$AF$15,V$4,$C44:$AF44)</f>
        <v>0</v>
      </c>
      <c r="W44" s="288">
        <f>SUMIF($C$15:$AF$15,W$4,$C44:$AF44)</f>
        <v>0</v>
      </c>
      <c r="X44" s="287"/>
      <c r="Y44" s="288"/>
    </row>
    <row r="45" spans="2:35">
      <c r="B45" s="297" t="s">
        <v>29</v>
      </c>
      <c r="C45" s="120" t="str">
        <f>IF(H43="","",H43)</f>
        <v/>
      </c>
      <c r="D45" s="121" t="str">
        <f t="shared" ref="D45:D50" si="55">IF(C45="","",IF(C45=E45,"△",IF(C45&gt;E45,"○","●")))</f>
        <v/>
      </c>
      <c r="E45" s="122" t="str">
        <f>IF(F43="","",F43)</f>
        <v/>
      </c>
      <c r="F45" s="316"/>
      <c r="G45" s="317"/>
      <c r="H45" s="299"/>
      <c r="I45" s="123"/>
      <c r="J45" s="112" t="str">
        <f>IF(I45="","",IF(I45=K45,"△",IF(I45&gt;K45,"○","●")))</f>
        <v/>
      </c>
      <c r="K45" s="124"/>
      <c r="L45" s="123"/>
      <c r="M45" s="112" t="str">
        <f>IF(L45="","",IF(L45=N45,"△",IF(L45&gt;N45,"○","●")))</f>
        <v/>
      </c>
      <c r="N45" s="124"/>
      <c r="O45" s="125"/>
      <c r="P45" s="121" t="str">
        <f t="shared" si="53"/>
        <v/>
      </c>
      <c r="Q45" s="124"/>
      <c r="R45" s="239">
        <f t="shared" ref="R45:T45" si="56">COUNTIF($C45:$Q46,R$53)</f>
        <v>0</v>
      </c>
      <c r="S45" s="239">
        <f t="shared" si="56"/>
        <v>0</v>
      </c>
      <c r="T45" s="239">
        <f t="shared" si="56"/>
        <v>0</v>
      </c>
      <c r="U45" s="285">
        <f t="shared" ref="U45" si="57">R45*3+T45</f>
        <v>0</v>
      </c>
      <c r="V45" s="287">
        <f t="shared" ref="V45:W45" si="58">SUMIF($C$53:$Q$54,V$41,$C45:$Q46)</f>
        <v>0</v>
      </c>
      <c r="W45" s="287">
        <f t="shared" si="58"/>
        <v>0</v>
      </c>
      <c r="X45" s="289">
        <f t="shared" ref="X45" si="59">IFERROR(V45-W45,"")</f>
        <v>0</v>
      </c>
      <c r="Y45" s="287">
        <f t="shared" ref="Y45" si="60">SUMPRODUCT(($U$43:$U$52*10^5+$X$43:$X$52&gt;U45*10^5+X45)*1)+1</f>
        <v>1</v>
      </c>
    </row>
    <row r="46" spans="2:35">
      <c r="B46" s="297"/>
      <c r="C46" s="126" t="str">
        <f>IF(H44="","",H44)</f>
        <v/>
      </c>
      <c r="D46" s="127" t="str">
        <f t="shared" si="55"/>
        <v/>
      </c>
      <c r="E46" s="128" t="str">
        <f>IF(F44="","",F44)</f>
        <v/>
      </c>
      <c r="F46" s="300"/>
      <c r="G46" s="301"/>
      <c r="H46" s="302"/>
      <c r="I46" s="129"/>
      <c r="J46" s="117" t="str">
        <f>IF(I46="","",IF(I46=K46,"△",IF(I46&gt;K46,"○","●")))</f>
        <v/>
      </c>
      <c r="K46" s="130"/>
      <c r="L46" s="129"/>
      <c r="M46" s="117" t="str">
        <f t="shared" si="54"/>
        <v/>
      </c>
      <c r="N46" s="130"/>
      <c r="O46" s="131"/>
      <c r="P46" s="127" t="str">
        <f t="shared" si="53"/>
        <v/>
      </c>
      <c r="Q46" s="130"/>
      <c r="R46" s="296"/>
      <c r="S46" s="296"/>
      <c r="T46" s="296"/>
      <c r="U46" s="286"/>
      <c r="V46" s="288">
        <f t="shared" ref="V46:W46" si="61">SUMIF($C$15:$AF$15,V$4,$C46:$AF46)</f>
        <v>0</v>
      </c>
      <c r="W46" s="288">
        <f t="shared" si="61"/>
        <v>0</v>
      </c>
      <c r="X46" s="287"/>
      <c r="Y46" s="288"/>
    </row>
    <row r="47" spans="2:35">
      <c r="B47" s="297" t="s">
        <v>24</v>
      </c>
      <c r="C47" s="120" t="str">
        <f>IF(K43="","",K43)</f>
        <v/>
      </c>
      <c r="D47" s="121" t="str">
        <f t="shared" si="55"/>
        <v/>
      </c>
      <c r="E47" s="122" t="str">
        <f>IF(I43="","",I43)</f>
        <v/>
      </c>
      <c r="F47" s="120" t="str">
        <f>IF(K45="","",K45)</f>
        <v/>
      </c>
      <c r="G47" s="121" t="str">
        <f>IF(F47="","",IF(F47=H47,"△",IF(F47&gt;H47,"○","●")))</f>
        <v/>
      </c>
      <c r="H47" s="122" t="str">
        <f>IF(I45="","",I45)</f>
        <v/>
      </c>
      <c r="I47" s="298"/>
      <c r="J47" s="298"/>
      <c r="K47" s="303"/>
      <c r="L47" s="123"/>
      <c r="M47" s="112" t="str">
        <f>IF(L47="","",IF(L47=N47,"△",IF(L47&gt;N47,"○","●")))</f>
        <v/>
      </c>
      <c r="N47" s="124"/>
      <c r="O47" s="125"/>
      <c r="P47" s="121" t="str">
        <f>IF(O47="","",IF(O47=Q47,"△",IF(O47&gt;Q47,"○","●")))</f>
        <v/>
      </c>
      <c r="Q47" s="124"/>
      <c r="R47" s="239">
        <f t="shared" ref="R47:T47" si="62">COUNTIF($C47:$Q48,R$53)</f>
        <v>0</v>
      </c>
      <c r="S47" s="239">
        <f t="shared" si="62"/>
        <v>0</v>
      </c>
      <c r="T47" s="239">
        <f t="shared" si="62"/>
        <v>0</v>
      </c>
      <c r="U47" s="285">
        <f t="shared" ref="U47" si="63">R47*3+T47</f>
        <v>0</v>
      </c>
      <c r="V47" s="287">
        <f t="shared" ref="V47:W47" si="64">SUMIF($C$53:$Q$54,V$41,$C47:$Q48)</f>
        <v>0</v>
      </c>
      <c r="W47" s="287">
        <f t="shared" si="64"/>
        <v>0</v>
      </c>
      <c r="X47" s="289">
        <f t="shared" ref="X47" si="65">IFERROR(V47-W47,"")</f>
        <v>0</v>
      </c>
      <c r="Y47" s="287">
        <f t="shared" ref="Y47" si="66">SUMPRODUCT(($U$43:$U$52*10^5+$X$43:$X$52&gt;U47*10^5+X47)*1)+1</f>
        <v>1</v>
      </c>
    </row>
    <row r="48" spans="2:35">
      <c r="B48" s="297"/>
      <c r="C48" s="127" t="str">
        <f>IF(K44="","",K44)</f>
        <v/>
      </c>
      <c r="D48" s="127" t="str">
        <f t="shared" si="55"/>
        <v/>
      </c>
      <c r="E48" s="132" t="str">
        <f>IF(I44="","",I44)</f>
        <v/>
      </c>
      <c r="F48" s="133" t="str">
        <f>IF(K46="","",K46)</f>
        <v/>
      </c>
      <c r="G48" s="127" t="str">
        <f>IF(F48="","",IF(F48=H48,"△",IF(F48&gt;H48,"○","●")))</f>
        <v/>
      </c>
      <c r="H48" s="132" t="str">
        <f>IF(I46="","",I46)</f>
        <v/>
      </c>
      <c r="I48" s="300"/>
      <c r="J48" s="301"/>
      <c r="K48" s="302"/>
      <c r="L48" s="134"/>
      <c r="M48" s="117" t="str">
        <f>IF(L48="","",IF(L48=N48,"△",IF(L48&gt;N48,"○","●")))</f>
        <v/>
      </c>
      <c r="N48" s="135"/>
      <c r="O48" s="136"/>
      <c r="P48" s="137" t="str">
        <f t="shared" si="53"/>
        <v/>
      </c>
      <c r="Q48" s="135"/>
      <c r="R48" s="296"/>
      <c r="S48" s="296"/>
      <c r="T48" s="296"/>
      <c r="U48" s="286"/>
      <c r="V48" s="288">
        <f t="shared" ref="V48:W48" si="67">SUMIF($C$15:$AF$15,V$4,$C48:$AF48)</f>
        <v>0</v>
      </c>
      <c r="W48" s="288">
        <f t="shared" si="67"/>
        <v>0</v>
      </c>
      <c r="X48" s="287"/>
      <c r="Y48" s="288"/>
    </row>
    <row r="49" spans="2:25">
      <c r="B49" s="297" t="s">
        <v>36</v>
      </c>
      <c r="C49" s="120" t="str">
        <f>IF(N43="","",N43)</f>
        <v/>
      </c>
      <c r="D49" s="121" t="str">
        <f t="shared" si="55"/>
        <v/>
      </c>
      <c r="E49" s="122" t="str">
        <f>IF(L43="","",L43)</f>
        <v/>
      </c>
      <c r="F49" s="120" t="str">
        <f>IF(N45="","",N45)</f>
        <v/>
      </c>
      <c r="G49" s="121" t="str">
        <f>IF(F49="","",IF(F49=H49,"△",IF(F49&gt;H49,"○","●")))</f>
        <v/>
      </c>
      <c r="H49" s="122" t="str">
        <f>IF(L45="","",L45)</f>
        <v/>
      </c>
      <c r="I49" s="120" t="str">
        <f>IF(N47="","",N47)</f>
        <v/>
      </c>
      <c r="J49" s="121" t="str">
        <f>IF(I49="","",IF(I49=K49,"△",IF(I49&gt;K49,"○","●")))</f>
        <v/>
      </c>
      <c r="K49" s="122" t="str">
        <f>IF(L47="","",L47)</f>
        <v/>
      </c>
      <c r="L49" s="298"/>
      <c r="M49" s="298"/>
      <c r="N49" s="299"/>
      <c r="O49" s="138"/>
      <c r="P49" s="139" t="str">
        <f t="shared" si="53"/>
        <v/>
      </c>
      <c r="Q49" s="140"/>
      <c r="R49" s="239">
        <f t="shared" ref="R49:T49" si="68">COUNTIF($C49:$Q50,R$53)</f>
        <v>0</v>
      </c>
      <c r="S49" s="239">
        <f t="shared" si="68"/>
        <v>0</v>
      </c>
      <c r="T49" s="239">
        <f t="shared" si="68"/>
        <v>0</v>
      </c>
      <c r="U49" s="285">
        <f t="shared" ref="U49" si="69">R49*3+T49</f>
        <v>0</v>
      </c>
      <c r="V49" s="287">
        <f t="shared" ref="V49:W49" si="70">SUMIF($C$53:$Q$54,V$41,$C49:$Q50)</f>
        <v>0</v>
      </c>
      <c r="W49" s="287">
        <f t="shared" si="70"/>
        <v>0</v>
      </c>
      <c r="X49" s="289">
        <f t="shared" ref="X49" si="71">IFERROR(V49-W49,"")</f>
        <v>0</v>
      </c>
      <c r="Y49" s="287">
        <f t="shared" ref="Y49" si="72">SUMPRODUCT(($U$43:$U$52*10^5+$X$43:$X$52&gt;U49*10^5+X49)*1)+1</f>
        <v>1</v>
      </c>
    </row>
    <row r="50" spans="2:25">
      <c r="B50" s="297"/>
      <c r="C50" s="127" t="str">
        <f>IF(N44="","",N44)</f>
        <v/>
      </c>
      <c r="D50" s="127" t="str">
        <f t="shared" si="55"/>
        <v/>
      </c>
      <c r="E50" s="132" t="str">
        <f>IF(L44="","",L44)</f>
        <v/>
      </c>
      <c r="F50" s="133" t="str">
        <f>IF(N46="","",N46)</f>
        <v/>
      </c>
      <c r="G50" s="127" t="str">
        <f>IF(F50="","",IF(F50=H50,"△",IF(F50&gt;H50,"○","●")))</f>
        <v/>
      </c>
      <c r="H50" s="132" t="str">
        <f>IF(L46="","",L46)</f>
        <v/>
      </c>
      <c r="I50" s="133" t="str">
        <f>IF(N48="","",N48)</f>
        <v/>
      </c>
      <c r="J50" s="127" t="str">
        <f>IF(I50="","",IF(I50=K50,"△",IF(I50&gt;K50,"○","●")))</f>
        <v/>
      </c>
      <c r="K50" s="132" t="str">
        <f>IF(L48="","",L48)</f>
        <v/>
      </c>
      <c r="L50" s="300"/>
      <c r="M50" s="301"/>
      <c r="N50" s="302"/>
      <c r="O50" s="119"/>
      <c r="P50" s="117" t="str">
        <f t="shared" si="53"/>
        <v/>
      </c>
      <c r="Q50" s="118"/>
      <c r="R50" s="296"/>
      <c r="S50" s="296"/>
      <c r="T50" s="296"/>
      <c r="U50" s="286"/>
      <c r="V50" s="288">
        <f t="shared" ref="V50:W50" si="73">SUMIF($C$15:$AF$15,V$4,$C50:$AF50)</f>
        <v>0</v>
      </c>
      <c r="W50" s="288">
        <f t="shared" si="73"/>
        <v>0</v>
      </c>
      <c r="X50" s="287"/>
      <c r="Y50" s="288"/>
    </row>
    <row r="51" spans="2:25">
      <c r="B51" s="290" t="s">
        <v>79</v>
      </c>
      <c r="C51" s="120" t="str">
        <f>IF(Q43="","",Q43)</f>
        <v/>
      </c>
      <c r="D51" s="121" t="str">
        <f>IF(C51="","",IF(C51=E51,"△",IF(C51&gt;E51,"○","●")))</f>
        <v/>
      </c>
      <c r="E51" s="122" t="str">
        <f>IF(O43="","",O43)</f>
        <v/>
      </c>
      <c r="F51" s="120" t="str">
        <f>IF(Q45="","",Q45)</f>
        <v/>
      </c>
      <c r="G51" s="121" t="str">
        <f>IF(F51="","",IF(F51=H51,"△",IF(F51&gt;H51,"○","●")))</f>
        <v/>
      </c>
      <c r="H51" s="122" t="str">
        <f>IF(O45="","",O45)</f>
        <v/>
      </c>
      <c r="I51" s="120" t="str">
        <f>IF(Q47="","",Q47)</f>
        <v/>
      </c>
      <c r="J51" s="121" t="str">
        <f t="shared" ref="J51:J52" si="74">IF(I51="","",IF(I51=K51,"△",IF(I51&gt;K51,"○","●")))</f>
        <v/>
      </c>
      <c r="K51" s="122" t="str">
        <f>IF(O47="","",O47)</f>
        <v/>
      </c>
      <c r="L51" s="120" t="str">
        <f>IF(Q49="","",Q49)</f>
        <v/>
      </c>
      <c r="M51" s="121" t="str">
        <f t="shared" ref="M51:M52" si="75">IF(L51="","",IF(L51=N51,"△",IF(L51&gt;N51,"○","●")))</f>
        <v/>
      </c>
      <c r="N51" s="122" t="str">
        <f>IF(O49="","",O49)</f>
        <v/>
      </c>
      <c r="O51" s="292"/>
      <c r="P51" s="293"/>
      <c r="Q51" s="293"/>
      <c r="R51" s="239">
        <f t="shared" ref="R51:T51" si="76">COUNTIF($C51:$Q52,R$53)</f>
        <v>0</v>
      </c>
      <c r="S51" s="239">
        <f t="shared" si="76"/>
        <v>0</v>
      </c>
      <c r="T51" s="239">
        <f t="shared" si="76"/>
        <v>0</v>
      </c>
      <c r="U51" s="285">
        <f t="shared" ref="U51" si="77">R51*3+T51</f>
        <v>0</v>
      </c>
      <c r="V51" s="287">
        <f t="shared" ref="V51:W51" si="78">SUMIF($C$53:$Q$54,V$41,$C51:$Q52)</f>
        <v>0</v>
      </c>
      <c r="W51" s="287">
        <f t="shared" si="78"/>
        <v>0</v>
      </c>
      <c r="X51" s="289">
        <f t="shared" ref="X51" si="79">IFERROR(V51-W51,"")</f>
        <v>0</v>
      </c>
      <c r="Y51" s="287">
        <f t="shared" ref="Y51" si="80">SUMPRODUCT(($U$43:$U$52*10^5+$X$43:$X$52&gt;U51*10^5+X51)*1)+1</f>
        <v>1</v>
      </c>
    </row>
    <row r="52" spans="2:25">
      <c r="B52" s="291"/>
      <c r="C52" s="127" t="str">
        <f>IF(Q44="","",Q44)</f>
        <v/>
      </c>
      <c r="D52" s="127" t="str">
        <f t="shared" ref="D52" si="81">IF(C52="","",IF(C52=E52,"△",IF(C52&gt;E52,"○","●")))</f>
        <v/>
      </c>
      <c r="E52" s="132" t="str">
        <f>IF(O44="","",O44)</f>
        <v/>
      </c>
      <c r="F52" s="127" t="str">
        <f>IF(Q46="","",Q46)</f>
        <v/>
      </c>
      <c r="G52" s="127" t="str">
        <f t="shared" ref="G52" si="82">IF(F52="","",IF(F52=H52,"△",IF(F52&gt;H52,"○","●")))</f>
        <v/>
      </c>
      <c r="H52" s="132" t="str">
        <f>IF(O46="","",O46)</f>
        <v/>
      </c>
      <c r="I52" s="127" t="str">
        <f>IF(Q48="","",Q48)</f>
        <v/>
      </c>
      <c r="J52" s="127" t="str">
        <f t="shared" si="74"/>
        <v/>
      </c>
      <c r="K52" s="132" t="str">
        <f>IF(O48="","",O48)</f>
        <v/>
      </c>
      <c r="L52" s="127" t="str">
        <f>IF(Q50="","",Q50)</f>
        <v/>
      </c>
      <c r="M52" s="127" t="str">
        <f t="shared" si="75"/>
        <v/>
      </c>
      <c r="N52" s="132" t="str">
        <f>IF(O50="","",O50)</f>
        <v/>
      </c>
      <c r="O52" s="294"/>
      <c r="P52" s="295"/>
      <c r="Q52" s="295"/>
      <c r="R52" s="296"/>
      <c r="S52" s="296"/>
      <c r="T52" s="296"/>
      <c r="U52" s="286"/>
      <c r="V52" s="288">
        <f t="shared" ref="V52:W52" si="83">SUMIF($C$15:$AF$15,V$4,$C52:$AF52)</f>
        <v>0</v>
      </c>
      <c r="W52" s="288">
        <f t="shared" si="83"/>
        <v>0</v>
      </c>
      <c r="X52" s="287"/>
      <c r="Y52" s="288"/>
    </row>
    <row r="53" spans="2:25">
      <c r="B53" s="156"/>
      <c r="C53" s="157" t="s">
        <v>49</v>
      </c>
      <c r="D53" s="157"/>
      <c r="E53" s="157" t="s">
        <v>50</v>
      </c>
      <c r="F53" s="157" t="s">
        <v>49</v>
      </c>
      <c r="G53" s="157"/>
      <c r="H53" s="157" t="s">
        <v>50</v>
      </c>
      <c r="I53" s="157" t="s">
        <v>49</v>
      </c>
      <c r="J53" s="157"/>
      <c r="K53" s="157" t="s">
        <v>50</v>
      </c>
      <c r="L53" s="157" t="s">
        <v>49</v>
      </c>
      <c r="M53" s="157"/>
      <c r="N53" s="157" t="s">
        <v>50</v>
      </c>
      <c r="O53" s="157" t="s">
        <v>49</v>
      </c>
      <c r="P53" s="157"/>
      <c r="Q53" s="157" t="s">
        <v>50</v>
      </c>
      <c r="R53" s="158" t="s">
        <v>51</v>
      </c>
      <c r="S53" s="158" t="s">
        <v>123</v>
      </c>
      <c r="T53" s="158" t="s">
        <v>124</v>
      </c>
      <c r="U53" s="156"/>
      <c r="V53" s="156"/>
      <c r="W53" s="156"/>
      <c r="X53" s="156"/>
      <c r="Y53" s="156"/>
    </row>
    <row r="54" spans="2:25">
      <c r="B54" s="156"/>
      <c r="C54" s="157" t="s">
        <v>49</v>
      </c>
      <c r="D54" s="157"/>
      <c r="E54" s="157" t="s">
        <v>50</v>
      </c>
      <c r="F54" s="157" t="s">
        <v>49</v>
      </c>
      <c r="G54" s="157"/>
      <c r="H54" s="157" t="s">
        <v>50</v>
      </c>
      <c r="I54" s="157" t="s">
        <v>49</v>
      </c>
      <c r="J54" s="157"/>
      <c r="K54" s="157" t="s">
        <v>50</v>
      </c>
      <c r="L54" s="157" t="s">
        <v>49</v>
      </c>
      <c r="M54" s="157"/>
      <c r="N54" s="157" t="s">
        <v>50</v>
      </c>
      <c r="O54" s="157" t="s">
        <v>49</v>
      </c>
      <c r="P54" s="157"/>
      <c r="Q54" s="157" t="s">
        <v>50</v>
      </c>
      <c r="R54" s="157"/>
      <c r="S54" s="157"/>
      <c r="T54" s="157"/>
      <c r="U54" s="156"/>
      <c r="V54" s="156"/>
      <c r="W54" s="156"/>
      <c r="X54" s="156"/>
      <c r="Y54" s="156"/>
    </row>
  </sheetData>
  <mergeCells count="116">
    <mergeCell ref="C17:E17"/>
    <mergeCell ref="O21:Q21"/>
    <mergeCell ref="X12:Z12"/>
    <mergeCell ref="F18:H18"/>
    <mergeCell ref="I19:K19"/>
    <mergeCell ref="L20:N20"/>
    <mergeCell ref="F6:H6"/>
    <mergeCell ref="I7:K7"/>
    <mergeCell ref="L8:N8"/>
    <mergeCell ref="O9:Q9"/>
    <mergeCell ref="R10:T10"/>
    <mergeCell ref="U11:W11"/>
    <mergeCell ref="R22:T22"/>
    <mergeCell ref="U23:W23"/>
    <mergeCell ref="X24:Z24"/>
    <mergeCell ref="U35:W35"/>
    <mergeCell ref="R34:T34"/>
    <mergeCell ref="X36:Z36"/>
    <mergeCell ref="R41:R42"/>
    <mergeCell ref="S41:S42"/>
    <mergeCell ref="T41:T42"/>
    <mergeCell ref="U41:U42"/>
    <mergeCell ref="V41:V42"/>
    <mergeCell ref="W41:W42"/>
    <mergeCell ref="T40:Y40"/>
    <mergeCell ref="U28:W28"/>
    <mergeCell ref="X41:X42"/>
    <mergeCell ref="Y41:Y42"/>
    <mergeCell ref="B1:AH1"/>
    <mergeCell ref="AC3:AH3"/>
    <mergeCell ref="C4:E4"/>
    <mergeCell ref="F4:H4"/>
    <mergeCell ref="I4:K4"/>
    <mergeCell ref="L4:N4"/>
    <mergeCell ref="O4:Q4"/>
    <mergeCell ref="R4:T4"/>
    <mergeCell ref="U4:W4"/>
    <mergeCell ref="X4:Z4"/>
    <mergeCell ref="C5:E5"/>
    <mergeCell ref="AO14:AQ14"/>
    <mergeCell ref="AC15:AH15"/>
    <mergeCell ref="C16:E16"/>
    <mergeCell ref="F16:H16"/>
    <mergeCell ref="I16:K16"/>
    <mergeCell ref="L16:N16"/>
    <mergeCell ref="O16:Q16"/>
    <mergeCell ref="R16:T16"/>
    <mergeCell ref="U16:W16"/>
    <mergeCell ref="X16:Z16"/>
    <mergeCell ref="W43:W44"/>
    <mergeCell ref="X43:X44"/>
    <mergeCell ref="C29:E29"/>
    <mergeCell ref="F30:H30"/>
    <mergeCell ref="I31:K31"/>
    <mergeCell ref="L32:N32"/>
    <mergeCell ref="O33:Q33"/>
    <mergeCell ref="I28:K28"/>
    <mergeCell ref="L28:N28"/>
    <mergeCell ref="O28:Q28"/>
    <mergeCell ref="R28:T28"/>
    <mergeCell ref="C28:E28"/>
    <mergeCell ref="F28:H28"/>
    <mergeCell ref="Y43:Y44"/>
    <mergeCell ref="B41:B42"/>
    <mergeCell ref="C41:E42"/>
    <mergeCell ref="F41:H42"/>
    <mergeCell ref="I41:K42"/>
    <mergeCell ref="L41:N42"/>
    <mergeCell ref="O41:Q42"/>
    <mergeCell ref="U45:U46"/>
    <mergeCell ref="V45:V46"/>
    <mergeCell ref="W45:W46"/>
    <mergeCell ref="X45:X46"/>
    <mergeCell ref="Y45:Y46"/>
    <mergeCell ref="B45:B46"/>
    <mergeCell ref="F45:H46"/>
    <mergeCell ref="R45:R46"/>
    <mergeCell ref="S45:S46"/>
    <mergeCell ref="T45:T46"/>
    <mergeCell ref="B43:B44"/>
    <mergeCell ref="C43:E44"/>
    <mergeCell ref="R43:R44"/>
    <mergeCell ref="S43:S44"/>
    <mergeCell ref="T43:T44"/>
    <mergeCell ref="U43:U44"/>
    <mergeCell ref="V43:V44"/>
    <mergeCell ref="U47:U48"/>
    <mergeCell ref="V47:V48"/>
    <mergeCell ref="W47:W48"/>
    <mergeCell ref="X47:X48"/>
    <mergeCell ref="Y47:Y48"/>
    <mergeCell ref="B47:B48"/>
    <mergeCell ref="I47:K48"/>
    <mergeCell ref="R47:R48"/>
    <mergeCell ref="S47:S48"/>
    <mergeCell ref="T47:T48"/>
    <mergeCell ref="U49:U50"/>
    <mergeCell ref="V49:V50"/>
    <mergeCell ref="W49:W50"/>
    <mergeCell ref="X49:X50"/>
    <mergeCell ref="Y49:Y50"/>
    <mergeCell ref="B49:B50"/>
    <mergeCell ref="L49:N50"/>
    <mergeCell ref="R49:R50"/>
    <mergeCell ref="S49:S50"/>
    <mergeCell ref="T49:T50"/>
    <mergeCell ref="U51:U52"/>
    <mergeCell ref="V51:V52"/>
    <mergeCell ref="W51:W52"/>
    <mergeCell ref="X51:X52"/>
    <mergeCell ref="Y51:Y52"/>
    <mergeCell ref="B51:B52"/>
    <mergeCell ref="O51:Q52"/>
    <mergeCell ref="R51:R52"/>
    <mergeCell ref="S51:S52"/>
    <mergeCell ref="T51:T52"/>
  </mergeCells>
  <phoneticPr fontId="1"/>
  <pageMargins left="0.31496062992125984" right="0.11811023622047245" top="0.35433070866141736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リーグ表1次</vt:lpstr>
      <vt:lpstr>2次ブロック分</vt:lpstr>
      <vt:lpstr>【1部リーグ】</vt:lpstr>
      <vt:lpstr>【2部リーグ】</vt:lpstr>
      <vt:lpstr>【3部リーグ】</vt:lpstr>
      <vt:lpstr>【4部リーグ】</vt:lpstr>
      <vt:lpstr>リーグ表2次</vt:lpstr>
      <vt:lpstr>【1部リーグ】!Print_Area</vt:lpstr>
      <vt:lpstr>【2部リーグ】!Print_Area</vt:lpstr>
      <vt:lpstr>【3部リーグ】!Print_Area</vt:lpstr>
      <vt:lpstr>【4部リーグ】!Print_Area</vt:lpstr>
      <vt:lpstr>リーグ表1次!Print_Area</vt:lpstr>
      <vt:lpstr>リーグ表2次!Print_Area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2022-07-02T07:12:25Z</dcterms:modified>
</cp:coreProperties>
</file>