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https://d.docs.live.net/f035841ca3c8580e/documents/2022/バーモンドカップ/"/>
    </mc:Choice>
  </mc:AlternateContent>
  <xr:revisionPtr revIDLastSave="0" documentId="8_{67C6FCDA-D52C-D146-A3BE-0DD791E8FC6D}" xr6:coauthVersionLast="47" xr6:coauthVersionMax="47" xr10:uidLastSave="{00000000-0000-0000-0000-000000000000}"/>
  <bookViews>
    <workbookView xWindow="0" yWindow="0" windowWidth="25600" windowHeight="16000" activeTab="1" xr2:uid="{00000000-000D-0000-FFFF-FFFF00000000}"/>
  </bookViews>
  <sheets>
    <sheet name="組合せ" sheetId="1" r:id="rId1"/>
    <sheet name="決勝T" sheetId="10" r:id="rId2"/>
    <sheet name="予選星取表" sheetId="14" r:id="rId3"/>
    <sheet name="A・Gブロック" sheetId="2" r:id="rId4"/>
    <sheet name="D・Eブロック" sheetId="5" r:id="rId5"/>
    <sheet name="B・Cブロック" sheetId="3" r:id="rId6"/>
    <sheet name="Fブロック" sheetId="7" r:id="rId7"/>
    <sheet name="Hブロック" sheetId="9" r:id="rId8"/>
    <sheet name="予選北斗会場タイム早見" sheetId="15" r:id="rId9"/>
  </sheets>
  <definedNames>
    <definedName name="_xlnm.Print_Area" localSheetId="3">A・Gブロック!$A$1:$T$36</definedName>
    <definedName name="_xlnm.Print_Area" localSheetId="5">B・Cブロック!$A$1:$T$44</definedName>
    <definedName name="_xlnm.Print_Area" localSheetId="4">D・Eブロック!$A$1:$T$35</definedName>
    <definedName name="_xlnm.Print_Area" localSheetId="6">Fブロック!$A$1:$T$26</definedName>
    <definedName name="_xlnm.Print_Area" localSheetId="7">Hブロック!$A$1:$T$27</definedName>
    <definedName name="_xlnm.Print_Area" localSheetId="2">予選星取表!$A$1:$U$90</definedName>
    <definedName name="_xlnm.Print_Area" localSheetId="8">予選北斗会場タイム早見!$A$1:$AR$23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3" i="5" l="1"/>
  <c r="M27" i="3" l="1"/>
  <c r="S43" i="3"/>
  <c r="S42" i="3"/>
  <c r="S40" i="3"/>
  <c r="S39" i="3"/>
  <c r="Q43" i="3"/>
  <c r="Q42" i="3"/>
  <c r="Q40" i="3"/>
  <c r="Q39" i="3"/>
  <c r="Q35" i="3"/>
  <c r="Q30" i="3"/>
  <c r="Q28" i="3"/>
  <c r="Q26" i="3"/>
  <c r="F23" i="2"/>
  <c r="F37" i="3" l="1"/>
  <c r="F40" i="3"/>
  <c r="F43" i="3"/>
  <c r="B12" i="3"/>
  <c r="E14" i="3"/>
  <c r="H14" i="3"/>
  <c r="K14" i="3"/>
  <c r="N14" i="3"/>
  <c r="R14" i="3"/>
  <c r="S14" i="3"/>
  <c r="E12" i="3"/>
  <c r="H16" i="3"/>
  <c r="K16" i="3"/>
  <c r="B17" i="3"/>
  <c r="B16" i="3" s="1"/>
  <c r="N16" i="3" s="1"/>
  <c r="D17" i="3"/>
  <c r="S16" i="3" s="1"/>
  <c r="H12" i="3"/>
  <c r="K18" i="3"/>
  <c r="B19" i="3"/>
  <c r="B18" i="3" s="1"/>
  <c r="D19" i="3"/>
  <c r="E19" i="3"/>
  <c r="E18" i="3" s="1"/>
  <c r="G19" i="3"/>
  <c r="K12" i="3"/>
  <c r="B21" i="3"/>
  <c r="B20" i="3" s="1"/>
  <c r="D21" i="3"/>
  <c r="E21" i="3"/>
  <c r="E20" i="3" s="1"/>
  <c r="G21" i="3"/>
  <c r="H21" i="3"/>
  <c r="H20" i="3" s="1"/>
  <c r="J21" i="3"/>
  <c r="M35" i="3" l="1"/>
  <c r="M34" i="3" s="1"/>
  <c r="S20" i="3"/>
  <c r="F36" i="3"/>
  <c r="F35" i="3"/>
  <c r="F34" i="3" s="1"/>
  <c r="N18" i="3"/>
  <c r="S18" i="3"/>
  <c r="Q14" i="3"/>
  <c r="M43" i="3"/>
  <c r="M42" i="3"/>
  <c r="M40" i="3"/>
  <c r="M39" i="3"/>
  <c r="M37" i="3"/>
  <c r="M36" i="3" s="1"/>
  <c r="F42" i="3"/>
  <c r="F39" i="3"/>
  <c r="N20" i="3"/>
  <c r="R18" i="3"/>
  <c r="R20" i="3"/>
  <c r="R16" i="3"/>
  <c r="Q16" i="3" s="1"/>
  <c r="Q20" i="3" l="1"/>
  <c r="Q18" i="3"/>
  <c r="M26" i="9"/>
  <c r="F26" i="9"/>
  <c r="M25" i="9"/>
  <c r="F25" i="9"/>
  <c r="M23" i="9"/>
  <c r="F23" i="9"/>
  <c r="M22" i="9"/>
  <c r="F22" i="9"/>
  <c r="M20" i="9"/>
  <c r="F20" i="9"/>
  <c r="F19" i="9" s="1"/>
  <c r="M19" i="9"/>
  <c r="M18" i="9"/>
  <c r="M17" i="9" s="1"/>
  <c r="F18" i="9"/>
  <c r="F17" i="9" s="1"/>
  <c r="K3" i="9"/>
  <c r="B3" i="9"/>
  <c r="J12" i="9"/>
  <c r="H12" i="9"/>
  <c r="H11" i="9" s="1"/>
  <c r="G12" i="9"/>
  <c r="E12" i="9"/>
  <c r="D12" i="9"/>
  <c r="B12" i="9"/>
  <c r="B11" i="9" s="1"/>
  <c r="E11" i="9"/>
  <c r="G10" i="9"/>
  <c r="E10" i="9"/>
  <c r="D10" i="9"/>
  <c r="B10" i="9"/>
  <c r="B9" i="9" s="1"/>
  <c r="N9" i="9" s="1"/>
  <c r="K9" i="9"/>
  <c r="E9" i="9"/>
  <c r="D8" i="9"/>
  <c r="B8" i="9"/>
  <c r="B7" i="9" s="1"/>
  <c r="S7" i="9"/>
  <c r="K7" i="9"/>
  <c r="H7" i="9"/>
  <c r="S5" i="9"/>
  <c r="R5" i="9"/>
  <c r="K5" i="9"/>
  <c r="H5" i="9"/>
  <c r="N5" i="9" s="1"/>
  <c r="E5" i="9"/>
  <c r="M23" i="7"/>
  <c r="M26" i="7"/>
  <c r="F26" i="7"/>
  <c r="F25" i="7"/>
  <c r="J12" i="7"/>
  <c r="H12" i="7"/>
  <c r="H11" i="7" s="1"/>
  <c r="G12" i="7"/>
  <c r="E12" i="7"/>
  <c r="E11" i="7" s="1"/>
  <c r="D12" i="7"/>
  <c r="B12" i="7"/>
  <c r="B11" i="7" s="1"/>
  <c r="G10" i="7"/>
  <c r="E10" i="7"/>
  <c r="E9" i="7" s="1"/>
  <c r="D10" i="7"/>
  <c r="B10" i="7"/>
  <c r="B9" i="7" s="1"/>
  <c r="K9" i="7"/>
  <c r="D8" i="7"/>
  <c r="S7" i="7" s="1"/>
  <c r="B8" i="7"/>
  <c r="B7" i="7" s="1"/>
  <c r="N7" i="7" s="1"/>
  <c r="R7" i="7"/>
  <c r="K7" i="7"/>
  <c r="H7" i="7"/>
  <c r="S5" i="7"/>
  <c r="R5" i="7"/>
  <c r="K5" i="7"/>
  <c r="H5" i="7"/>
  <c r="E5" i="7"/>
  <c r="N5" i="7" s="1"/>
  <c r="B3" i="7"/>
  <c r="M26" i="3"/>
  <c r="F26" i="3"/>
  <c r="F25" i="3" s="1"/>
  <c r="E12" i="5"/>
  <c r="H3" i="5"/>
  <c r="A7" i="5"/>
  <c r="H12" i="2"/>
  <c r="E12" i="2"/>
  <c r="F28" i="2"/>
  <c r="F26" i="2"/>
  <c r="S35" i="2" s="1"/>
  <c r="F30" i="3"/>
  <c r="G10" i="3"/>
  <c r="E10" i="3"/>
  <c r="E9" i="3" s="1"/>
  <c r="D10" i="3"/>
  <c r="B10" i="3"/>
  <c r="D8" i="3"/>
  <c r="R7" i="3" s="1"/>
  <c r="B8" i="3"/>
  <c r="Q7" i="3" s="1"/>
  <c r="H7" i="3"/>
  <c r="R5" i="3"/>
  <c r="Q5" i="3"/>
  <c r="N5" i="3" s="1"/>
  <c r="H5" i="3"/>
  <c r="K5" i="3" s="1"/>
  <c r="E5" i="3"/>
  <c r="B3" i="3"/>
  <c r="G19" i="5"/>
  <c r="E19" i="5"/>
  <c r="D19" i="5"/>
  <c r="B19" i="5"/>
  <c r="B18" i="5" s="1"/>
  <c r="K18" i="5" s="1"/>
  <c r="R18" i="5"/>
  <c r="E18" i="5"/>
  <c r="D17" i="5"/>
  <c r="R16" i="5" s="1"/>
  <c r="B17" i="5"/>
  <c r="B16" i="5" s="1"/>
  <c r="H16" i="5"/>
  <c r="R14" i="5"/>
  <c r="Q14" i="5"/>
  <c r="H14" i="5"/>
  <c r="E14" i="5"/>
  <c r="K14" i="5" s="1"/>
  <c r="H12" i="5"/>
  <c r="G10" i="5"/>
  <c r="E10" i="5"/>
  <c r="D10" i="5"/>
  <c r="B10" i="5"/>
  <c r="B9" i="5" s="1"/>
  <c r="K9" i="5" s="1"/>
  <c r="E9" i="5"/>
  <c r="D8" i="5"/>
  <c r="R7" i="5" s="1"/>
  <c r="B8" i="5"/>
  <c r="Q7" i="5" s="1"/>
  <c r="H7" i="5"/>
  <c r="R5" i="5"/>
  <c r="Q5" i="5"/>
  <c r="H5" i="5"/>
  <c r="E5" i="5"/>
  <c r="G19" i="2"/>
  <c r="E19" i="2"/>
  <c r="E18" i="2" s="1"/>
  <c r="D19" i="2"/>
  <c r="B19" i="2"/>
  <c r="D17" i="2"/>
  <c r="R16" i="2" s="1"/>
  <c r="B17" i="2"/>
  <c r="Q16" i="2" s="1"/>
  <c r="H16" i="2"/>
  <c r="R14" i="2"/>
  <c r="Q14" i="2"/>
  <c r="H14" i="2"/>
  <c r="E14" i="2"/>
  <c r="K14" i="2" s="1"/>
  <c r="B12" i="2"/>
  <c r="R5" i="2"/>
  <c r="Q5" i="2"/>
  <c r="E81" i="14"/>
  <c r="B81" i="14"/>
  <c r="J90" i="14"/>
  <c r="H90" i="14"/>
  <c r="H89" i="14" s="1"/>
  <c r="G90" i="14"/>
  <c r="E90" i="14"/>
  <c r="D90" i="14"/>
  <c r="B90" i="14"/>
  <c r="B89" i="14" s="1"/>
  <c r="E89" i="14"/>
  <c r="G88" i="14"/>
  <c r="E88" i="14"/>
  <c r="D88" i="14"/>
  <c r="S87" i="14" s="1"/>
  <c r="B88" i="14"/>
  <c r="B87" i="14" s="1"/>
  <c r="N87" i="14" s="1"/>
  <c r="K87" i="14"/>
  <c r="E87" i="14"/>
  <c r="D86" i="14"/>
  <c r="S85" i="14" s="1"/>
  <c r="B86" i="14"/>
  <c r="B85" i="14" s="1"/>
  <c r="N85" i="14" s="1"/>
  <c r="K85" i="14"/>
  <c r="H85" i="14"/>
  <c r="S83" i="14"/>
  <c r="R83" i="14"/>
  <c r="Q83" i="14" s="1"/>
  <c r="K83" i="14"/>
  <c r="H83" i="14"/>
  <c r="N83" i="14" s="1"/>
  <c r="E83" i="14"/>
  <c r="H71" i="14"/>
  <c r="E71" i="14"/>
  <c r="G78" i="14"/>
  <c r="E78" i="14"/>
  <c r="E77" i="14" s="1"/>
  <c r="D78" i="14"/>
  <c r="B78" i="14"/>
  <c r="B77" i="14" s="1"/>
  <c r="Q77" i="14"/>
  <c r="D76" i="14"/>
  <c r="R75" i="14" s="1"/>
  <c r="B76" i="14"/>
  <c r="Q75" i="14" s="1"/>
  <c r="H75" i="14"/>
  <c r="R73" i="14"/>
  <c r="Q73" i="14"/>
  <c r="H73" i="14"/>
  <c r="E73" i="14"/>
  <c r="K73" i="14" s="1"/>
  <c r="B71" i="14"/>
  <c r="K59" i="14"/>
  <c r="H49" i="14"/>
  <c r="B49" i="14"/>
  <c r="G56" i="14"/>
  <c r="E56" i="14"/>
  <c r="E55" i="14" s="1"/>
  <c r="D56" i="14"/>
  <c r="B56" i="14"/>
  <c r="D54" i="14"/>
  <c r="R53" i="14" s="1"/>
  <c r="B54" i="14"/>
  <c r="Q53" i="14" s="1"/>
  <c r="H53" i="14"/>
  <c r="R51" i="14"/>
  <c r="Q51" i="14"/>
  <c r="H51" i="14"/>
  <c r="E51" i="14"/>
  <c r="K51" i="14" s="1"/>
  <c r="H36" i="14"/>
  <c r="E36" i="14"/>
  <c r="B36" i="14"/>
  <c r="G43" i="14"/>
  <c r="E43" i="14"/>
  <c r="E42" i="14" s="1"/>
  <c r="D43" i="14"/>
  <c r="R42" i="14" s="1"/>
  <c r="B43" i="14"/>
  <c r="D41" i="14"/>
  <c r="R40" i="14" s="1"/>
  <c r="B41" i="14"/>
  <c r="Q40" i="14" s="1"/>
  <c r="H40" i="14"/>
  <c r="R38" i="14"/>
  <c r="Q38" i="14"/>
  <c r="H38" i="14"/>
  <c r="E38" i="14"/>
  <c r="G21" i="14"/>
  <c r="E21" i="14"/>
  <c r="E20" i="14" s="1"/>
  <c r="D21" i="14"/>
  <c r="B21" i="14"/>
  <c r="D19" i="14"/>
  <c r="R18" i="14" s="1"/>
  <c r="B19" i="14"/>
  <c r="Q18" i="14" s="1"/>
  <c r="H18" i="14"/>
  <c r="R16" i="14"/>
  <c r="Q16" i="14"/>
  <c r="H16" i="14"/>
  <c r="E16" i="14"/>
  <c r="Q6" i="14"/>
  <c r="R6" i="14"/>
  <c r="H63" i="14"/>
  <c r="K63" i="14"/>
  <c r="B64" i="14"/>
  <c r="B63" i="14" s="1"/>
  <c r="D64" i="14"/>
  <c r="S63" i="14" s="1"/>
  <c r="K65" i="14"/>
  <c r="B66" i="14"/>
  <c r="B65" i="14" s="1"/>
  <c r="D66" i="14"/>
  <c r="E66" i="14"/>
  <c r="E65" i="14" s="1"/>
  <c r="G66" i="14"/>
  <c r="B68" i="14"/>
  <c r="B67" i="14" s="1"/>
  <c r="D68" i="14"/>
  <c r="E68" i="14"/>
  <c r="E67" i="14" s="1"/>
  <c r="G68" i="14"/>
  <c r="H68" i="14"/>
  <c r="H67" i="14" s="1"/>
  <c r="J68" i="14"/>
  <c r="R61" i="14"/>
  <c r="S61" i="14"/>
  <c r="K61" i="14"/>
  <c r="H61" i="14"/>
  <c r="E61" i="14"/>
  <c r="H59" i="14"/>
  <c r="K5" i="5" l="1"/>
  <c r="Q9" i="5"/>
  <c r="E3" i="5"/>
  <c r="S35" i="5"/>
  <c r="Q5" i="9"/>
  <c r="R7" i="9"/>
  <c r="Q7" i="9" s="1"/>
  <c r="R11" i="9"/>
  <c r="N14" i="5"/>
  <c r="Q16" i="5"/>
  <c r="N11" i="9"/>
  <c r="N89" i="14"/>
  <c r="N7" i="9"/>
  <c r="S11" i="9"/>
  <c r="R77" i="14"/>
  <c r="R85" i="14"/>
  <c r="Q85" i="14" s="1"/>
  <c r="S89" i="14"/>
  <c r="N5" i="5"/>
  <c r="Q18" i="5"/>
  <c r="N18" i="5" s="1"/>
  <c r="S9" i="9"/>
  <c r="B7" i="5"/>
  <c r="K7" i="5" s="1"/>
  <c r="N16" i="5"/>
  <c r="R9" i="5"/>
  <c r="N9" i="5" s="1"/>
  <c r="N7" i="5"/>
  <c r="K16" i="5"/>
  <c r="F26" i="5"/>
  <c r="F24" i="5"/>
  <c r="M24" i="5"/>
  <c r="F28" i="5"/>
  <c r="M35" i="5"/>
  <c r="M32" i="5"/>
  <c r="M33" i="5"/>
  <c r="M28" i="5"/>
  <c r="M25" i="5"/>
  <c r="M26" i="5"/>
  <c r="M30" i="5"/>
  <c r="F35" i="5"/>
  <c r="M31" i="5"/>
  <c r="F33" i="5"/>
  <c r="Q35" i="5" s="1"/>
  <c r="F31" i="5"/>
  <c r="S24" i="5" s="1"/>
  <c r="F30" i="5"/>
  <c r="N14" i="2"/>
  <c r="Q18" i="2"/>
  <c r="M24" i="2"/>
  <c r="Q26" i="2" s="1"/>
  <c r="M26" i="2"/>
  <c r="M25" i="2"/>
  <c r="F33" i="2"/>
  <c r="Q35" i="2" s="1"/>
  <c r="F30" i="2"/>
  <c r="F31" i="2"/>
  <c r="S24" i="2" s="1"/>
  <c r="F35" i="2"/>
  <c r="M30" i="2"/>
  <c r="M31" i="2"/>
  <c r="M35" i="2"/>
  <c r="M33" i="2"/>
  <c r="M32" i="2"/>
  <c r="F28" i="3"/>
  <c r="Q9" i="3"/>
  <c r="M25" i="3"/>
  <c r="Q11" i="9"/>
  <c r="E3" i="9"/>
  <c r="H3" i="9"/>
  <c r="R9" i="9"/>
  <c r="Q7" i="7"/>
  <c r="N11" i="7"/>
  <c r="Q5" i="7"/>
  <c r="S11" i="7"/>
  <c r="R11" i="7"/>
  <c r="Q11" i="7" s="1"/>
  <c r="N9" i="7"/>
  <c r="S9" i="7"/>
  <c r="K3" i="7"/>
  <c r="M25" i="7"/>
  <c r="M20" i="7"/>
  <c r="M18" i="7" s="1"/>
  <c r="F22" i="7"/>
  <c r="E3" i="7"/>
  <c r="M22" i="7"/>
  <c r="F19" i="7"/>
  <c r="F23" i="7"/>
  <c r="M19" i="7"/>
  <c r="H3" i="7"/>
  <c r="R9" i="7"/>
  <c r="F20" i="7"/>
  <c r="F18" i="7" s="1"/>
  <c r="M28" i="3"/>
  <c r="H3" i="3"/>
  <c r="M30" i="3"/>
  <c r="E3" i="3"/>
  <c r="B12" i="5"/>
  <c r="B3" i="5"/>
  <c r="M28" i="2"/>
  <c r="F24" i="2"/>
  <c r="Q28" i="2" s="1"/>
  <c r="R18" i="2"/>
  <c r="B9" i="3"/>
  <c r="K9" i="3" s="1"/>
  <c r="N7" i="3"/>
  <c r="R9" i="3"/>
  <c r="B7" i="3"/>
  <c r="K7" i="3" s="1"/>
  <c r="N16" i="2"/>
  <c r="B16" i="2"/>
  <c r="K16" i="2" s="1"/>
  <c r="B18" i="2"/>
  <c r="K18" i="2" s="1"/>
  <c r="N5" i="2"/>
  <c r="R87" i="14"/>
  <c r="Q87" i="14" s="1"/>
  <c r="R89" i="14"/>
  <c r="Q89" i="14" s="1"/>
  <c r="N77" i="14"/>
  <c r="K16" i="14"/>
  <c r="K77" i="14"/>
  <c r="N61" i="14"/>
  <c r="Q55" i="14"/>
  <c r="R55" i="14"/>
  <c r="N73" i="14"/>
  <c r="N53" i="14"/>
  <c r="N75" i="14"/>
  <c r="B75" i="14"/>
  <c r="K75" i="14" s="1"/>
  <c r="N51" i="14"/>
  <c r="B55" i="14"/>
  <c r="K55" i="14" s="1"/>
  <c r="K38" i="14"/>
  <c r="Q42" i="14"/>
  <c r="N42" i="14" s="1"/>
  <c r="B53" i="14"/>
  <c r="K53" i="14" s="1"/>
  <c r="N38" i="14"/>
  <c r="B42" i="14"/>
  <c r="K42" i="14" s="1"/>
  <c r="N63" i="14"/>
  <c r="N40" i="14"/>
  <c r="B40" i="14"/>
  <c r="K40" i="14" s="1"/>
  <c r="Q20" i="14"/>
  <c r="R20" i="14"/>
  <c r="S65" i="14"/>
  <c r="R63" i="14"/>
  <c r="N18" i="14"/>
  <c r="N16" i="14"/>
  <c r="B18" i="14"/>
  <c r="K18" i="14" s="1"/>
  <c r="B20" i="14"/>
  <c r="K20" i="14" s="1"/>
  <c r="N6" i="14"/>
  <c r="Q61" i="14"/>
  <c r="S67" i="14"/>
  <c r="N67" i="14"/>
  <c r="R65" i="14"/>
  <c r="R67" i="14"/>
  <c r="N65" i="14"/>
  <c r="Q63" i="14"/>
  <c r="Q65" i="14" l="1"/>
  <c r="N55" i="14"/>
  <c r="N18" i="2"/>
  <c r="Q9" i="9"/>
  <c r="Q31" i="5"/>
  <c r="S28" i="5"/>
  <c r="Q26" i="5"/>
  <c r="M23" i="5"/>
  <c r="S31" i="5"/>
  <c r="Q24" i="5"/>
  <c r="Q28" i="5"/>
  <c r="F23" i="5"/>
  <c r="Q33" i="5"/>
  <c r="S26" i="5"/>
  <c r="S31" i="2"/>
  <c r="M23" i="2"/>
  <c r="Q31" i="2"/>
  <c r="S28" i="2"/>
  <c r="Q33" i="2"/>
  <c r="S26" i="2"/>
  <c r="Q24" i="2"/>
  <c r="S33" i="2"/>
  <c r="N9" i="3"/>
  <c r="M17" i="7"/>
  <c r="F17" i="7"/>
  <c r="Q9" i="7"/>
  <c r="Q67" i="14"/>
  <c r="N20" i="14"/>
  <c r="G11" i="14"/>
  <c r="E11" i="14"/>
  <c r="E10" i="14" s="1"/>
  <c r="D11" i="14"/>
  <c r="B11" i="14"/>
  <c r="D9" i="14"/>
  <c r="B9" i="14"/>
  <c r="Q8" i="14" s="1"/>
  <c r="H8" i="14"/>
  <c r="E6" i="14"/>
  <c r="K6" i="14" s="1"/>
  <c r="H6" i="14"/>
  <c r="J33" i="14"/>
  <c r="H33" i="14"/>
  <c r="H32" i="14" s="1"/>
  <c r="G33" i="14"/>
  <c r="E33" i="14"/>
  <c r="E32" i="14" s="1"/>
  <c r="D33" i="14"/>
  <c r="B33" i="14"/>
  <c r="G31" i="14"/>
  <c r="E31" i="14"/>
  <c r="E30" i="14" s="1"/>
  <c r="D31" i="14"/>
  <c r="B31" i="14"/>
  <c r="B30" i="14" s="1"/>
  <c r="K30" i="14"/>
  <c r="D29" i="14"/>
  <c r="S28" i="14" s="1"/>
  <c r="B29" i="14"/>
  <c r="R28" i="14" s="1"/>
  <c r="H28" i="14"/>
  <c r="K28" i="14"/>
  <c r="S26" i="14"/>
  <c r="R26" i="14"/>
  <c r="E26" i="14"/>
  <c r="H26" i="14"/>
  <c r="K26" i="14"/>
  <c r="BX41" i="10"/>
  <c r="BI41" i="10"/>
  <c r="BX39" i="10"/>
  <c r="BI39" i="10"/>
  <c r="BX36" i="10"/>
  <c r="BI36" i="10"/>
  <c r="BX34" i="10"/>
  <c r="BI34" i="10"/>
  <c r="S41" i="10"/>
  <c r="D41" i="10"/>
  <c r="S39" i="10"/>
  <c r="D39" i="10"/>
  <c r="S36" i="10"/>
  <c r="D36" i="10"/>
  <c r="S34" i="10"/>
  <c r="D34" i="10"/>
  <c r="G10" i="2"/>
  <c r="E10" i="2"/>
  <c r="D10" i="2"/>
  <c r="B10" i="2"/>
  <c r="D8" i="2"/>
  <c r="R7" i="2" s="1"/>
  <c r="B8" i="2"/>
  <c r="Q7" i="2" s="1"/>
  <c r="H7" i="2"/>
  <c r="E5" i="2"/>
  <c r="H5" i="2"/>
  <c r="K5" i="2"/>
  <c r="H3" i="2"/>
  <c r="E3" i="2"/>
  <c r="B3" i="2"/>
  <c r="K24" i="14"/>
  <c r="H24" i="14"/>
  <c r="E24" i="14"/>
  <c r="B24" i="14"/>
  <c r="H4" i="14"/>
  <c r="E4" i="14"/>
  <c r="B4" i="14"/>
  <c r="B7" i="2" l="1"/>
  <c r="K7" i="2" s="1"/>
  <c r="E9" i="2"/>
  <c r="K9" i="2" s="1"/>
  <c r="B9" i="2"/>
  <c r="Q9" i="2"/>
  <c r="R9" i="2"/>
  <c r="N7" i="2"/>
  <c r="Q10" i="14"/>
  <c r="R10" i="14"/>
  <c r="R8" i="14"/>
  <c r="N8" i="14" s="1"/>
  <c r="S30" i="14"/>
  <c r="Q26" i="14"/>
  <c r="N26" i="14"/>
  <c r="S32" i="14"/>
  <c r="N30" i="14"/>
  <c r="R32" i="14"/>
  <c r="R30" i="14"/>
  <c r="Q30" i="14" s="1"/>
  <c r="B10" i="14"/>
  <c r="K10" i="14" s="1"/>
  <c r="Q28" i="14"/>
  <c r="B32" i="14"/>
  <c r="N32" i="14" s="1"/>
  <c r="B28" i="14"/>
  <c r="N28" i="14" s="1"/>
  <c r="B8" i="14"/>
  <c r="K8" i="14" s="1"/>
  <c r="N9" i="2" l="1"/>
  <c r="N10" i="14"/>
  <c r="Q32" i="14"/>
</calcChain>
</file>

<file path=xl/sharedStrings.xml><?xml version="1.0" encoding="utf-8"?>
<sst xmlns="http://schemas.openxmlformats.org/spreadsheetml/2006/main" count="933" uniqueCount="288">
  <si>
    <t>No</t>
    <phoneticPr fontId="1"/>
  </si>
  <si>
    <t>Aブロック</t>
    <phoneticPr fontId="1"/>
  </si>
  <si>
    <t>Bブロック</t>
    <phoneticPr fontId="1"/>
  </si>
  <si>
    <t>Cブロック</t>
    <phoneticPr fontId="1"/>
  </si>
  <si>
    <t>Dブロック</t>
    <phoneticPr fontId="1"/>
  </si>
  <si>
    <t>Eブロック</t>
    <phoneticPr fontId="1"/>
  </si>
  <si>
    <t>Fブロック</t>
    <phoneticPr fontId="1"/>
  </si>
  <si>
    <t>Gブロック</t>
    <phoneticPr fontId="1"/>
  </si>
  <si>
    <t>Hブロック</t>
    <phoneticPr fontId="1"/>
  </si>
  <si>
    <t>A⑧</t>
    <phoneticPr fontId="1"/>
  </si>
  <si>
    <t>A⑦</t>
    <phoneticPr fontId="1"/>
  </si>
  <si>
    <t>B⑦</t>
    <phoneticPr fontId="1"/>
  </si>
  <si>
    <t>A⑨</t>
    <phoneticPr fontId="1"/>
  </si>
  <si>
    <t>A⑤</t>
    <phoneticPr fontId="1"/>
  </si>
  <si>
    <t>A⑥</t>
    <phoneticPr fontId="1"/>
  </si>
  <si>
    <t>B⑤</t>
    <phoneticPr fontId="1"/>
  </si>
  <si>
    <t>B⑥</t>
    <phoneticPr fontId="1"/>
  </si>
  <si>
    <t>A①</t>
    <phoneticPr fontId="1"/>
  </si>
  <si>
    <t>A②</t>
    <phoneticPr fontId="1"/>
  </si>
  <si>
    <t>A③</t>
    <phoneticPr fontId="1"/>
  </si>
  <si>
    <t>A④</t>
    <phoneticPr fontId="1"/>
  </si>
  <si>
    <t>B①</t>
    <phoneticPr fontId="1"/>
  </si>
  <si>
    <t>B②</t>
    <phoneticPr fontId="1"/>
  </si>
  <si>
    <t>B③</t>
    <phoneticPr fontId="1"/>
  </si>
  <si>
    <t>B④</t>
    <phoneticPr fontId="1"/>
  </si>
  <si>
    <t>A1</t>
    <phoneticPr fontId="1"/>
  </si>
  <si>
    <t>H2</t>
    <phoneticPr fontId="1"/>
  </si>
  <si>
    <t>B1</t>
    <phoneticPr fontId="1"/>
  </si>
  <si>
    <t>G2</t>
    <phoneticPr fontId="1"/>
  </si>
  <si>
    <t>C1</t>
    <phoneticPr fontId="1"/>
  </si>
  <si>
    <t>F2</t>
    <phoneticPr fontId="1"/>
  </si>
  <si>
    <t>D1</t>
    <phoneticPr fontId="1"/>
  </si>
  <si>
    <t>E2</t>
    <phoneticPr fontId="1"/>
  </si>
  <si>
    <t>E1</t>
    <phoneticPr fontId="1"/>
  </si>
  <si>
    <t>D2</t>
    <phoneticPr fontId="1"/>
  </si>
  <si>
    <t>F1</t>
    <phoneticPr fontId="1"/>
  </si>
  <si>
    <t>C2</t>
    <phoneticPr fontId="1"/>
  </si>
  <si>
    <t>G1</t>
    <phoneticPr fontId="1"/>
  </si>
  <si>
    <t>B2</t>
    <phoneticPr fontId="1"/>
  </si>
  <si>
    <t>H1</t>
    <phoneticPr fontId="1"/>
  </si>
  <si>
    <t>A2</t>
    <phoneticPr fontId="1"/>
  </si>
  <si>
    <t>優勝</t>
    <rPh sb="0" eb="2">
      <t>ユウショ</t>
    </rPh>
    <phoneticPr fontId="1"/>
  </si>
  <si>
    <t>第２位</t>
    <rPh sb="0" eb="1">
      <t>ダイ２イ</t>
    </rPh>
    <phoneticPr fontId="1"/>
  </si>
  <si>
    <t>第３位</t>
    <rPh sb="0" eb="1">
      <t>ダイ２イ</t>
    </rPh>
    <phoneticPr fontId="1"/>
  </si>
  <si>
    <t>チーム名</t>
    <phoneticPr fontId="1"/>
  </si>
  <si>
    <t>審判</t>
    <rPh sb="0" eb="2">
      <t>シｎ</t>
    </rPh>
    <phoneticPr fontId="1"/>
  </si>
  <si>
    <t>①</t>
    <phoneticPr fontId="1"/>
  </si>
  <si>
    <t>VS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</si>
  <si>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</si>
  <si>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</si>
  <si>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</si>
  <si>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</si>
  <si>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A①の勝者</t>
    <rPh sb="3" eb="5">
      <t>ｓｙ</t>
    </rPh>
    <phoneticPr fontId="1"/>
  </si>
  <si>
    <t>A②の勝者</t>
    <rPh sb="3" eb="5">
      <t>ｓｙ</t>
    </rPh>
    <phoneticPr fontId="1"/>
  </si>
  <si>
    <t>B①の勝者</t>
    <rPh sb="3" eb="5">
      <t>ｓｙ</t>
    </rPh>
    <phoneticPr fontId="1"/>
  </si>
  <si>
    <t>B②の勝者</t>
    <rPh sb="3" eb="5">
      <t>ｓｙ</t>
    </rPh>
    <phoneticPr fontId="1"/>
  </si>
  <si>
    <t>⑥</t>
    <phoneticPr fontId="1"/>
  </si>
  <si>
    <t>A③の勝者</t>
    <rPh sb="3" eb="5">
      <t>ｓｙ</t>
    </rPh>
    <phoneticPr fontId="1"/>
  </si>
  <si>
    <t>A④の勝者</t>
    <rPh sb="3" eb="5">
      <t>ｓｙ</t>
    </rPh>
    <phoneticPr fontId="1"/>
  </si>
  <si>
    <t>B③の勝者</t>
    <rPh sb="3" eb="5">
      <t>ｓｙ</t>
    </rPh>
    <phoneticPr fontId="1"/>
  </si>
  <si>
    <t>B④の勝者</t>
    <rPh sb="3" eb="5">
      <t>ｓｙ</t>
    </rPh>
    <phoneticPr fontId="1"/>
  </si>
  <si>
    <t>⑦</t>
    <phoneticPr fontId="1"/>
  </si>
  <si>
    <t>⑧</t>
    <phoneticPr fontId="1"/>
  </si>
  <si>
    <t>⑨</t>
    <phoneticPr fontId="1"/>
  </si>
  <si>
    <t>勝点</t>
    <rPh sb="0" eb="2">
      <t>カｔ</t>
    </rPh>
    <phoneticPr fontId="1"/>
  </si>
  <si>
    <t>得失点</t>
    <rPh sb="0" eb="3">
      <t>トクシッテン</t>
    </rPh>
    <phoneticPr fontId="1"/>
  </si>
  <si>
    <t>得点</t>
    <rPh sb="0" eb="2">
      <t>トクテｎ</t>
    </rPh>
    <phoneticPr fontId="1"/>
  </si>
  <si>
    <t>失点</t>
    <rPh sb="0" eb="2">
      <t>シｔｔ</t>
    </rPh>
    <phoneticPr fontId="1"/>
  </si>
  <si>
    <t>順位</t>
    <rPh sb="0" eb="2">
      <t>ジュン</t>
    </rPh>
    <phoneticPr fontId="1"/>
  </si>
  <si>
    <t>−</t>
    <phoneticPr fontId="1"/>
  </si>
  <si>
    <t>試合時間</t>
    <rPh sb="0" eb="4">
      <t>シア</t>
    </rPh>
    <phoneticPr fontId="1"/>
  </si>
  <si>
    <t xml:space="preserve">VS  </t>
    <phoneticPr fontId="1"/>
  </si>
  <si>
    <t>第１試合</t>
    <rPh sb="0" eb="1">
      <t>ダ</t>
    </rPh>
    <phoneticPr fontId="1"/>
  </si>
  <si>
    <t>第３試合</t>
    <rPh sb="0" eb="1">
      <t>ダ</t>
    </rPh>
    <phoneticPr fontId="1"/>
  </si>
  <si>
    <t>Aピッチ</t>
    <phoneticPr fontId="1"/>
  </si>
  <si>
    <t>Bピッチ</t>
    <phoneticPr fontId="1"/>
  </si>
  <si>
    <t>（　　　　　　会場）</t>
    <phoneticPr fontId="1"/>
  </si>
  <si>
    <t>【試合時間】１０分–５分–１０分</t>
    <phoneticPr fontId="1"/>
  </si>
  <si>
    <t xml:space="preserve">
第３3回全日本少年フットサル大会函館予選</t>
    <rPh sb="1" eb="2">
      <t>ダイカイゼンニッポンショウネンタイカイハコダテヨセン</t>
    </rPh>
    <phoneticPr fontId="1"/>
  </si>
  <si>
    <t>■令和５年２月１８日（土）予選リーグ</t>
    <rPh sb="1" eb="3">
      <t xml:space="preserve">レイワ </t>
    </rPh>
    <rPh sb="11" eb="12">
      <t>ツチ</t>
    </rPh>
    <phoneticPr fontId="1"/>
  </si>
  <si>
    <t>■令和５年２月２３日（祝）順位決定戦</t>
    <rPh sb="1" eb="3">
      <t xml:space="preserve">レイワ </t>
    </rPh>
    <rPh sb="11" eb="12">
      <t>シュク</t>
    </rPh>
    <rPh sb="13" eb="18">
      <t>ジュンイケッテイセン</t>
    </rPh>
    <phoneticPr fontId="1"/>
  </si>
  <si>
    <t>■令和５年２月１９日（日）決勝トーナメント</t>
    <rPh sb="11" eb="12">
      <t>ニチ</t>
    </rPh>
    <rPh sb="13" eb="15">
      <t>ケッショウ</t>
    </rPh>
    <phoneticPr fontId="1"/>
  </si>
  <si>
    <t>乙部サッカー少年団</t>
    <rPh sb="0" eb="2">
      <t xml:space="preserve">オトベサッカショウネンダン </t>
    </rPh>
    <phoneticPr fontId="1"/>
  </si>
  <si>
    <t>函館ジュニオールJ2</t>
    <rPh sb="0" eb="2">
      <t xml:space="preserve">ハコダテジュニオール </t>
    </rPh>
    <phoneticPr fontId="1"/>
  </si>
  <si>
    <t>函館港FC</t>
    <rPh sb="0" eb="3">
      <t xml:space="preserve">ハコダテミナト </t>
    </rPh>
    <phoneticPr fontId="1"/>
  </si>
  <si>
    <t>浜分FC</t>
    <rPh sb="0" eb="2">
      <t xml:space="preserve">ハマワケ </t>
    </rPh>
    <phoneticPr fontId="1"/>
  </si>
  <si>
    <t>今金サッカー少年団</t>
    <rPh sb="0" eb="2">
      <t xml:space="preserve">イマカネ </t>
    </rPh>
    <phoneticPr fontId="1"/>
  </si>
  <si>
    <t>CORAZON FC</t>
    <phoneticPr fontId="1"/>
  </si>
  <si>
    <t>砂原サッカー少年団</t>
    <rPh sb="0" eb="2">
      <t xml:space="preserve">スナハラ </t>
    </rPh>
    <phoneticPr fontId="1"/>
  </si>
  <si>
    <t>（乙部町総合体育館　会場）</t>
    <rPh sb="1" eb="3">
      <t xml:space="preserve">オトベ </t>
    </rPh>
    <rPh sb="4" eb="9">
      <t xml:space="preserve">ソウゴウタイイクカン </t>
    </rPh>
    <rPh sb="10" eb="12">
      <t>カイジョウ</t>
    </rPh>
    <phoneticPr fontId="1"/>
  </si>
  <si>
    <t>（北斗市総合体育館　会場）</t>
    <rPh sb="1" eb="4">
      <t xml:space="preserve">ホクトシ </t>
    </rPh>
    <rPh sb="4" eb="9">
      <t xml:space="preserve">ソウゴウタイイクカン </t>
    </rPh>
    <rPh sb="10" eb="12">
      <t>カイジョウ</t>
    </rPh>
    <phoneticPr fontId="1"/>
  </si>
  <si>
    <t>（浜分小学校体育館　会場）</t>
    <rPh sb="1" eb="3">
      <t xml:space="preserve">ハマワケ </t>
    </rPh>
    <rPh sb="3" eb="6">
      <t xml:space="preserve">ショウガッコウ </t>
    </rPh>
    <rPh sb="6" eb="9">
      <t xml:space="preserve">ソウゴウタイイクカン </t>
    </rPh>
    <rPh sb="10" eb="12">
      <t>カイジョウ</t>
    </rPh>
    <phoneticPr fontId="1"/>
  </si>
  <si>
    <t>開場　　　　　　　</t>
    <rPh sb="0" eb="2">
      <t>カイジョウ</t>
    </rPh>
    <phoneticPr fontId="1"/>
  </si>
  <si>
    <t>函館ジュニオールJ1</t>
    <rPh sb="0" eb="2">
      <t xml:space="preserve">ハコダテジュニオール </t>
    </rPh>
    <phoneticPr fontId="1"/>
  </si>
  <si>
    <t>森サッカー少年団エストレーラ</t>
    <phoneticPr fontId="1"/>
  </si>
  <si>
    <t>せたなジュニアFC</t>
    <phoneticPr fontId="1"/>
  </si>
  <si>
    <t>第３３回全日本少年フットサル大会函館予選</t>
    <rPh sb="0" eb="1">
      <t>ダイカイゼンニッポンショウネンタイカイハコダテヨセン</t>
    </rPh>
    <phoneticPr fontId="1"/>
  </si>
  <si>
    <t>サン・スポーツクラブ</t>
    <phoneticPr fontId="1"/>
  </si>
  <si>
    <t>サン・スポーツクラブ２nd</t>
    <phoneticPr fontId="1"/>
  </si>
  <si>
    <t>フロンティア・トルナーレFC U12</t>
    <phoneticPr fontId="1"/>
  </si>
  <si>
    <t>八幡サッカースポーツ少年団</t>
    <rPh sb="0" eb="2">
      <t xml:space="preserve">８００００ </t>
    </rPh>
    <phoneticPr fontId="1"/>
  </si>
  <si>
    <t>函館西部FC</t>
  </si>
  <si>
    <t>函館西部FC</t>
    <rPh sb="0" eb="2">
      <t xml:space="preserve">ハコダテ </t>
    </rPh>
    <rPh sb="2" eb="4">
      <t xml:space="preserve">セイブ </t>
    </rPh>
    <phoneticPr fontId="1"/>
  </si>
  <si>
    <t>プレイフル函館ジュニア</t>
  </si>
  <si>
    <t>プレイフル函館ジュニア</t>
    <phoneticPr fontId="1"/>
  </si>
  <si>
    <t>プレイフル函館U12</t>
  </si>
  <si>
    <t>プレイフル函館U12</t>
    <phoneticPr fontId="1"/>
  </si>
  <si>
    <t>函館サッカースクールイエロー</t>
    <rPh sb="0" eb="1">
      <t xml:space="preserve">ハコダテ </t>
    </rPh>
    <phoneticPr fontId="1"/>
  </si>
  <si>
    <t>北斗FC NOSS</t>
  </si>
  <si>
    <t>北斗FC NOSS</t>
    <rPh sb="0" eb="2">
      <t xml:space="preserve">ホクト </t>
    </rPh>
    <phoneticPr fontId="1"/>
  </si>
  <si>
    <t>グランツ東山FC</t>
  </si>
  <si>
    <t>グランツ東山FC</t>
    <rPh sb="4" eb="6">
      <t xml:space="preserve">ヒガシヤマ </t>
    </rPh>
    <phoneticPr fontId="1"/>
  </si>
  <si>
    <t>AVENDA FC U12</t>
  </si>
  <si>
    <t>AVENDA FC U12</t>
    <phoneticPr fontId="1"/>
  </si>
  <si>
    <t>AVENDA FC U11</t>
  </si>
  <si>
    <t>AVENDA FC U11</t>
    <phoneticPr fontId="1"/>
  </si>
  <si>
    <t>函館サッカースクールホワイト</t>
    <rPh sb="0" eb="1">
      <t xml:space="preserve">ハコダテ </t>
    </rPh>
    <phoneticPr fontId="1"/>
  </si>
  <si>
    <t>鷲の木サッカー少年団イーグルス</t>
    <rPh sb="0" eb="1">
      <t xml:space="preserve">ワシノキ </t>
    </rPh>
    <phoneticPr fontId="1"/>
  </si>
  <si>
    <t>函館桔梗サッカー少年団</t>
  </si>
  <si>
    <t>函館桔梗サッカー少年団</t>
    <rPh sb="0" eb="2">
      <t xml:space="preserve">ハコダテ </t>
    </rPh>
    <rPh sb="2" eb="3">
      <t>サッ</t>
    </rPh>
    <phoneticPr fontId="1"/>
  </si>
  <si>
    <t>SSS八雲</t>
  </si>
  <si>
    <t>SSS八雲</t>
    <rPh sb="3" eb="5">
      <t xml:space="preserve">ヤクモ </t>
    </rPh>
    <phoneticPr fontId="1"/>
  </si>
  <si>
    <t>第３３回全日本少年フットサル大会函館予選</t>
    <rPh sb="0" eb="1">
      <t>９</t>
    </rPh>
    <phoneticPr fontId="1"/>
  </si>
  <si>
    <t>日吉が丘サッカースポーツ少年団</t>
    <rPh sb="0" eb="2">
      <t xml:space="preserve">ヒヨシガオカ </t>
    </rPh>
    <phoneticPr fontId="1"/>
  </si>
  <si>
    <t>乙部サッカー少年団</t>
  </si>
  <si>
    <t>函館港FC</t>
  </si>
  <si>
    <t>サン・スポーツクラブ</t>
  </si>
  <si>
    <t>サン・スポーツクラブ２nd</t>
  </si>
  <si>
    <t>函館ジュニオールJ2</t>
  </si>
  <si>
    <t>今金サッカー少年団</t>
  </si>
  <si>
    <t>砂原サッカー少年団</t>
  </si>
  <si>
    <t>浜分FC</t>
  </si>
  <si>
    <t>CORAZON FC</t>
  </si>
  <si>
    <t>函館ジュニオールJ1</t>
  </si>
  <si>
    <t>せたなジュニアFC</t>
  </si>
  <si>
    <t>フロンティア
トルナーレFC U12</t>
    <phoneticPr fontId="1"/>
  </si>
  <si>
    <t>八幡サッカー
スポーツ少年団</t>
    <phoneticPr fontId="1"/>
  </si>
  <si>
    <t>函館サッカー
スクールイエロー</t>
    <phoneticPr fontId="1"/>
  </si>
  <si>
    <t>日吉が丘サッカー
スポーツ少年団</t>
    <phoneticPr fontId="1"/>
  </si>
  <si>
    <t>森サッカー少年団
エストレーラ</t>
    <phoneticPr fontId="1"/>
  </si>
  <si>
    <t>函館サッカー
スクールホワイト</t>
    <phoneticPr fontId="1"/>
  </si>
  <si>
    <t>鷲の木サッカー
少年団イーグルス</t>
    <phoneticPr fontId="1"/>
  </si>
  <si>
    <t>サン・スポーツ
クラブ２nd</t>
    <phoneticPr fontId="1"/>
  </si>
  <si>
    <t>得点</t>
    <rPh sb="0" eb="2">
      <t xml:space="preserve">トクテン </t>
    </rPh>
    <phoneticPr fontId="1"/>
  </si>
  <si>
    <t>失点</t>
    <rPh sb="0" eb="2">
      <t xml:space="preserve">シッテン </t>
    </rPh>
    <phoneticPr fontId="1"/>
  </si>
  <si>
    <t>順位</t>
    <rPh sb="0" eb="2">
      <t xml:space="preserve">ジュンイ </t>
    </rPh>
    <phoneticPr fontId="1"/>
  </si>
  <si>
    <t>第２試合</t>
    <rPh sb="0" eb="1">
      <t xml:space="preserve">ダイ２シアイ </t>
    </rPh>
    <phoneticPr fontId="1"/>
  </si>
  <si>
    <t>アップ</t>
    <phoneticPr fontId="1"/>
  </si>
  <si>
    <t>インターバル</t>
    <phoneticPr fontId="1"/>
  </si>
  <si>
    <t>9:30~9:50</t>
    <phoneticPr fontId="1"/>
  </si>
  <si>
    <t>10:25~10:45</t>
    <phoneticPr fontId="1"/>
  </si>
  <si>
    <t>9:10~9:30</t>
    <phoneticPr fontId="1"/>
  </si>
  <si>
    <t>第２試合</t>
    <phoneticPr fontId="1"/>
  </si>
  <si>
    <t>第５試合</t>
    <rPh sb="0" eb="1">
      <t>ダイ</t>
    </rPh>
    <rPh sb="2" eb="4">
      <t>シア</t>
    </rPh>
    <phoneticPr fontId="1"/>
  </si>
  <si>
    <t>第６試合</t>
    <rPh sb="0" eb="1">
      <t>ダ</t>
    </rPh>
    <phoneticPr fontId="1"/>
  </si>
  <si>
    <t>10:35~10:45</t>
    <phoneticPr fontId="1"/>
  </si>
  <si>
    <t>11:50~12:00</t>
    <phoneticPr fontId="1"/>
  </si>
  <si>
    <t>13:05~13:25</t>
    <phoneticPr fontId="1"/>
  </si>
  <si>
    <t>14:00~14:20</t>
    <phoneticPr fontId="1"/>
  </si>
  <si>
    <t>14:55~15:05</t>
    <phoneticPr fontId="1"/>
  </si>
  <si>
    <t>16:10~16:20</t>
    <phoneticPr fontId="1"/>
  </si>
  <si>
    <t>11:20~11:30</t>
    <phoneticPr fontId="1"/>
  </si>
  <si>
    <t>12:05~12:25</t>
    <phoneticPr fontId="1"/>
  </si>
  <si>
    <t>13:00~13:20</t>
    <phoneticPr fontId="1"/>
  </si>
  <si>
    <t>13:55~14:05</t>
    <phoneticPr fontId="1"/>
  </si>
  <si>
    <t>15:10~15:20</t>
    <phoneticPr fontId="1"/>
  </si>
  <si>
    <t>乙部町総合体育館　会場</t>
  </si>
  <si>
    <t>北斗市総合体育館　会場</t>
  </si>
  <si>
    <t>インターバル</t>
    <phoneticPr fontId="1"/>
  </si>
  <si>
    <t>第５試合</t>
    <rPh sb="0" eb="1">
      <t>ダイ</t>
    </rPh>
    <rPh sb="2" eb="4">
      <t>シアイ</t>
    </rPh>
    <phoneticPr fontId="1"/>
  </si>
  <si>
    <t>第４試合</t>
    <rPh sb="0" eb="1">
      <t>ダイ</t>
    </rPh>
    <rPh sb="2" eb="4">
      <t>シアイ</t>
    </rPh>
    <phoneticPr fontId="1"/>
  </si>
  <si>
    <t>第６試合</t>
    <rPh sb="0" eb="1">
      <t>ダイ</t>
    </rPh>
    <rPh sb="2" eb="4">
      <t>シアイ</t>
    </rPh>
    <phoneticPr fontId="1"/>
  </si>
  <si>
    <t>今金</t>
    <phoneticPr fontId="1"/>
  </si>
  <si>
    <t>フロンティア</t>
    <phoneticPr fontId="1"/>
  </si>
  <si>
    <t>八幡</t>
    <phoneticPr fontId="1"/>
  </si>
  <si>
    <t>サン・スポ２nd</t>
    <phoneticPr fontId="1"/>
  </si>
  <si>
    <t>砂原</t>
    <phoneticPr fontId="1"/>
  </si>
  <si>
    <t>ジュニJ2</t>
    <phoneticPr fontId="1"/>
  </si>
  <si>
    <t>スクールホワイト</t>
    <phoneticPr fontId="1"/>
  </si>
  <si>
    <t>鷲の木</t>
    <phoneticPr fontId="1"/>
  </si>
  <si>
    <t>AVENDA U12</t>
    <phoneticPr fontId="1"/>
  </si>
  <si>
    <t>八雲</t>
    <phoneticPr fontId="1"/>
  </si>
  <si>
    <t>鷲の木</t>
    <phoneticPr fontId="1"/>
  </si>
  <si>
    <t>せたな</t>
    <phoneticPr fontId="1"/>
  </si>
  <si>
    <t xml:space="preserve">北斗FC </t>
    <phoneticPr fontId="1"/>
  </si>
  <si>
    <t>日吉が</t>
    <phoneticPr fontId="1"/>
  </si>
  <si>
    <t>エストレーラ</t>
    <phoneticPr fontId="1"/>
  </si>
  <si>
    <t>北斗FC</t>
    <phoneticPr fontId="1"/>
  </si>
  <si>
    <t>日吉</t>
    <phoneticPr fontId="1"/>
  </si>
  <si>
    <t>ジュ二J2</t>
    <rPh sb="2" eb="3">
      <t>ニ</t>
    </rPh>
    <phoneticPr fontId="1"/>
  </si>
  <si>
    <t>砂原</t>
    <rPh sb="0" eb="2">
      <t>スナハラ</t>
    </rPh>
    <phoneticPr fontId="1"/>
  </si>
  <si>
    <t>西部</t>
    <rPh sb="0" eb="2">
      <t>セイブ</t>
    </rPh>
    <phoneticPr fontId="1"/>
  </si>
  <si>
    <t>今金</t>
    <rPh sb="0" eb="2">
      <t>イマカネ</t>
    </rPh>
    <phoneticPr fontId="1"/>
  </si>
  <si>
    <t>浜分小学校体育館　会場</t>
    <phoneticPr fontId="1"/>
  </si>
  <si>
    <t>Aコート</t>
    <phoneticPr fontId="1"/>
  </si>
  <si>
    <t>Bコート</t>
    <phoneticPr fontId="1"/>
  </si>
  <si>
    <t>Aコート第６試合</t>
    <rPh sb="4" eb="5">
      <t>ダ</t>
    </rPh>
    <phoneticPr fontId="1"/>
  </si>
  <si>
    <t>乙部</t>
    <rPh sb="0" eb="2">
      <t>オトベ</t>
    </rPh>
    <phoneticPr fontId="1"/>
  </si>
  <si>
    <t>港</t>
    <rPh sb="0" eb="1">
      <t>ミナト</t>
    </rPh>
    <phoneticPr fontId="1"/>
  </si>
  <si>
    <t>サン・スポ</t>
    <phoneticPr fontId="1"/>
  </si>
  <si>
    <t>桔梗</t>
    <rPh sb="0" eb="2">
      <t>キキョウ</t>
    </rPh>
    <phoneticPr fontId="1"/>
  </si>
  <si>
    <t>プレイフル2nd</t>
    <phoneticPr fontId="1"/>
  </si>
  <si>
    <t>グランツ</t>
    <phoneticPr fontId="1"/>
  </si>
  <si>
    <t>プレイフル</t>
    <phoneticPr fontId="1"/>
  </si>
  <si>
    <t>CORAZON</t>
    <phoneticPr fontId="1"/>
  </si>
  <si>
    <t>ジュ二J1</t>
    <rPh sb="2" eb="3">
      <t>ニ</t>
    </rPh>
    <phoneticPr fontId="1"/>
  </si>
  <si>
    <t>スクールイエロー</t>
    <phoneticPr fontId="1"/>
  </si>
  <si>
    <t>AVENDA  U11</t>
    <phoneticPr fontId="1"/>
  </si>
  <si>
    <t>フロンティア</t>
    <phoneticPr fontId="1"/>
  </si>
  <si>
    <t>八幡</t>
    <rPh sb="0" eb="2">
      <t>ハチマン</t>
    </rPh>
    <phoneticPr fontId="1"/>
  </si>
  <si>
    <t>サン・スポ2nd</t>
    <phoneticPr fontId="1"/>
  </si>
  <si>
    <t>ジュ二J2</t>
    <rPh sb="2" eb="3">
      <t>ニ</t>
    </rPh>
    <phoneticPr fontId="1"/>
  </si>
  <si>
    <t>西部</t>
    <rPh sb="0" eb="2">
      <t>セイブ</t>
    </rPh>
    <phoneticPr fontId="1"/>
  </si>
  <si>
    <t>今金</t>
    <rPh sb="0" eb="2">
      <t>イマカネ</t>
    </rPh>
    <phoneticPr fontId="1"/>
  </si>
  <si>
    <t>砂原</t>
    <rPh sb="0" eb="2">
      <t>スナハラ</t>
    </rPh>
    <phoneticPr fontId="1"/>
  </si>
  <si>
    <t>AVENDA U12</t>
    <phoneticPr fontId="1"/>
  </si>
  <si>
    <t>八雲</t>
    <rPh sb="0" eb="2">
      <t>ヤクモ</t>
    </rPh>
    <phoneticPr fontId="1"/>
  </si>
  <si>
    <t>スクールホワイト</t>
    <phoneticPr fontId="1"/>
  </si>
  <si>
    <t>鷲ノ木</t>
    <rPh sb="0" eb="1">
      <t>ワシ</t>
    </rPh>
    <rPh sb="2" eb="3">
      <t>キ</t>
    </rPh>
    <phoneticPr fontId="1"/>
  </si>
  <si>
    <t>第４試合</t>
    <rPh sb="0" eb="1">
      <t>ダ</t>
    </rPh>
    <phoneticPr fontId="1"/>
  </si>
  <si>
    <t>せたな</t>
    <phoneticPr fontId="1"/>
  </si>
  <si>
    <t>NOSS</t>
    <phoneticPr fontId="1"/>
  </si>
  <si>
    <t>エストレーラ</t>
    <phoneticPr fontId="1"/>
  </si>
  <si>
    <t>日吉が丘</t>
    <phoneticPr fontId="1"/>
  </si>
  <si>
    <t>日吉が丘</t>
    <rPh sb="0" eb="2">
      <t>ヒヨシ</t>
    </rPh>
    <rPh sb="3" eb="4">
      <t>オカ</t>
    </rPh>
    <phoneticPr fontId="1"/>
  </si>
  <si>
    <t>NOSS</t>
    <phoneticPr fontId="1"/>
  </si>
  <si>
    <t>日吉が丘</t>
    <rPh sb="3" eb="4">
      <t>オカ</t>
    </rPh>
    <phoneticPr fontId="1"/>
  </si>
  <si>
    <t>NOSS</t>
    <phoneticPr fontId="1"/>
  </si>
  <si>
    <t>八雲</t>
    <phoneticPr fontId="1"/>
  </si>
  <si>
    <t>鷲の木</t>
    <phoneticPr fontId="1"/>
  </si>
  <si>
    <t>クールホワイト</t>
    <phoneticPr fontId="1"/>
  </si>
  <si>
    <t>八幡</t>
    <phoneticPr fontId="1"/>
  </si>
  <si>
    <t>サン・スポ２nd</t>
    <phoneticPr fontId="1"/>
  </si>
  <si>
    <t>ジュニJ2</t>
    <phoneticPr fontId="1"/>
  </si>
  <si>
    <t>西部</t>
    <phoneticPr fontId="1"/>
  </si>
  <si>
    <t>今金</t>
    <phoneticPr fontId="1"/>
  </si>
  <si>
    <t>砂原</t>
    <phoneticPr fontId="1"/>
  </si>
  <si>
    <t>西部</t>
    <phoneticPr fontId="1"/>
  </si>
  <si>
    <t>VS</t>
    <phoneticPr fontId="1"/>
  </si>
  <si>
    <t>VS</t>
  </si>
  <si>
    <t>VS</t>
    <phoneticPr fontId="1"/>
  </si>
  <si>
    <t>※AVENDA・スクール・鷲ノ木はBブロックの審判もあります。(北斗会場タイム早見参照）</t>
    <rPh sb="13" eb="14">
      <t>ワシ</t>
    </rPh>
    <rPh sb="15" eb="16">
      <t>キ</t>
    </rPh>
    <rPh sb="23" eb="25">
      <t>シンパン</t>
    </rPh>
    <rPh sb="32" eb="34">
      <t>ホクト</t>
    </rPh>
    <rPh sb="34" eb="36">
      <t>カイジョウ</t>
    </rPh>
    <rPh sb="39" eb="41">
      <t>ハヤミ</t>
    </rPh>
    <rPh sb="41" eb="43">
      <t>サンショウ</t>
    </rPh>
    <phoneticPr fontId="1"/>
  </si>
  <si>
    <t>※BブロックのチームはCブロックの審判もあります(北斗会場タイム早見参照）</t>
    <rPh sb="17" eb="19">
      <t>シンパン</t>
    </rPh>
    <phoneticPr fontId="1"/>
  </si>
  <si>
    <t>※CブロックのチームはHブロックの審判もあります。(北斗会場タイム早見参照）</t>
    <rPh sb="17" eb="19">
      <t>シンパン</t>
    </rPh>
    <phoneticPr fontId="1"/>
  </si>
  <si>
    <r>
      <t>北斗市総合体育館</t>
    </r>
    <r>
      <rPr>
        <b/>
        <sz val="11"/>
        <color theme="1"/>
        <rFont val="ＭＳ ゴシック"/>
        <family val="3"/>
        <charset val="128"/>
      </rPr>
      <t>Aコート</t>
    </r>
    <phoneticPr fontId="1"/>
  </si>
  <si>
    <r>
      <t>北斗市総合体育館</t>
    </r>
    <r>
      <rPr>
        <b/>
        <sz val="11"/>
        <color theme="1"/>
        <rFont val="ＭＳ ゴシック"/>
        <family val="3"/>
        <charset val="128"/>
      </rPr>
      <t>Ｂコート</t>
    </r>
    <phoneticPr fontId="1"/>
  </si>
  <si>
    <t>第４試合</t>
    <rPh sb="0" eb="1">
      <t>ダイ</t>
    </rPh>
    <rPh sb="2" eb="4">
      <t>シア</t>
    </rPh>
    <phoneticPr fontId="1"/>
  </si>
  <si>
    <t>10:05~10:25</t>
    <phoneticPr fontId="1"/>
  </si>
  <si>
    <t>11:00~11:10</t>
    <phoneticPr fontId="1"/>
  </si>
  <si>
    <t>11：45～12：30　午前・午後の部駐車場の入れ替え(※午後からのチームは早く来すぎても駐車場が込み合ってます）</t>
    <rPh sb="12" eb="14">
      <t>ゴゼン</t>
    </rPh>
    <rPh sb="15" eb="17">
      <t>ゴゴ</t>
    </rPh>
    <rPh sb="18" eb="19">
      <t>ブ</t>
    </rPh>
    <rPh sb="19" eb="21">
      <t>チュウシャ</t>
    </rPh>
    <rPh sb="21" eb="22">
      <t>バ</t>
    </rPh>
    <rPh sb="23" eb="24">
      <t>イ</t>
    </rPh>
    <rPh sb="25" eb="26">
      <t>カ</t>
    </rPh>
    <rPh sb="29" eb="31">
      <t>ゴゴ</t>
    </rPh>
    <rPh sb="38" eb="39">
      <t>ハヤ</t>
    </rPh>
    <rPh sb="40" eb="41">
      <t>キ</t>
    </rPh>
    <rPh sb="45" eb="47">
      <t>チュウシャ</t>
    </rPh>
    <rPh sb="47" eb="48">
      <t>バ</t>
    </rPh>
    <rPh sb="49" eb="50">
      <t>コ</t>
    </rPh>
    <rPh sb="51" eb="52">
      <t>ア</t>
    </rPh>
    <phoneticPr fontId="1"/>
  </si>
  <si>
    <t>12:30~12:50</t>
    <phoneticPr fontId="1"/>
  </si>
  <si>
    <t>13:25~13:45</t>
    <phoneticPr fontId="1"/>
  </si>
  <si>
    <t>14:20~14:30</t>
    <phoneticPr fontId="1"/>
  </si>
  <si>
    <t>北斗市総合体育館Aピッチ</t>
    <rPh sb="0" eb="2">
      <t xml:space="preserve">ホクト </t>
    </rPh>
    <rPh sb="2" eb="5">
      <t xml:space="preserve">ホクトシソウゴウ </t>
    </rPh>
    <rPh sb="5" eb="8">
      <t xml:space="preserve">タイイクカン </t>
    </rPh>
    <phoneticPr fontId="1"/>
  </si>
  <si>
    <t>北斗市総合体育館Bピッチ</t>
    <phoneticPr fontId="1"/>
  </si>
  <si>
    <t>■令和５年２月２３日（祝）順位決定戦　浜分小学校体育館</t>
    <rPh sb="1" eb="3">
      <t xml:space="preserve">レイワ </t>
    </rPh>
    <rPh sb="4" eb="5">
      <t>ネン</t>
    </rPh>
    <rPh sb="6" eb="7">
      <t>ガツニチニチケッショウ</t>
    </rPh>
    <rPh sb="11" eb="12">
      <t xml:space="preserve">シュク </t>
    </rPh>
    <rPh sb="13" eb="15">
      <t xml:space="preserve">ジュンイ </t>
    </rPh>
    <rPh sb="15" eb="18">
      <t xml:space="preserve">ケッテイセン </t>
    </rPh>
    <rPh sb="19" eb="24">
      <t xml:space="preserve">ハマワケショウガッコウ </t>
    </rPh>
    <rPh sb="24" eb="27">
      <t xml:space="preserve">タイイクカン </t>
    </rPh>
    <phoneticPr fontId="1"/>
  </si>
  <si>
    <t>UP</t>
    <phoneticPr fontId="1"/>
  </si>
  <si>
    <t>A１</t>
    <phoneticPr fontId="1"/>
  </si>
  <si>
    <t>B１</t>
    <phoneticPr fontId="1"/>
  </si>
  <si>
    <t>C１</t>
    <phoneticPr fontId="1"/>
  </si>
  <si>
    <t>D１</t>
    <phoneticPr fontId="1"/>
  </si>
  <si>
    <t>E1,D2</t>
    <phoneticPr fontId="1"/>
  </si>
  <si>
    <t>B1,H2</t>
    <phoneticPr fontId="1"/>
  </si>
  <si>
    <t>F1,C2</t>
    <phoneticPr fontId="1"/>
  </si>
  <si>
    <t>A1,H2</t>
    <phoneticPr fontId="1"/>
  </si>
  <si>
    <t>B①、②の敗者</t>
    <rPh sb="5" eb="7">
      <t xml:space="preserve">ハイシャ </t>
    </rPh>
    <phoneticPr fontId="1"/>
  </si>
  <si>
    <t>A①、②の敗者</t>
    <rPh sb="5" eb="7">
      <t xml:space="preserve">ハイシャ </t>
    </rPh>
    <phoneticPr fontId="1"/>
  </si>
  <si>
    <t>D1,E2</t>
    <phoneticPr fontId="1"/>
  </si>
  <si>
    <t>H1、A2</t>
    <phoneticPr fontId="1"/>
  </si>
  <si>
    <t>G1、B2</t>
    <phoneticPr fontId="1"/>
  </si>
  <si>
    <t>C1、F2</t>
    <phoneticPr fontId="1"/>
  </si>
  <si>
    <t>B③、④の敗者</t>
    <rPh sb="5" eb="7">
      <t xml:space="preserve">ハイシャ </t>
    </rPh>
    <phoneticPr fontId="1"/>
  </si>
  <si>
    <t>A③、④の敗者</t>
    <rPh sb="5" eb="7">
      <t xml:space="preserve">ハイシャ </t>
    </rPh>
    <phoneticPr fontId="1"/>
  </si>
  <si>
    <t>」</t>
    <phoneticPr fontId="1"/>
  </si>
  <si>
    <t>浜分小学校体育館A</t>
    <rPh sb="0" eb="2">
      <t xml:space="preserve">ハマワケ </t>
    </rPh>
    <rPh sb="2" eb="5">
      <t xml:space="preserve">ショウガッコウ </t>
    </rPh>
    <rPh sb="5" eb="8">
      <t xml:space="preserve">タイイクカン </t>
    </rPh>
    <phoneticPr fontId="1"/>
  </si>
  <si>
    <t>A⑤の勝者</t>
    <rPh sb="3" eb="5">
      <t xml:space="preserve">ショウシャ </t>
    </rPh>
    <phoneticPr fontId="1"/>
  </si>
  <si>
    <t>A⑥の勝者</t>
    <rPh sb="3" eb="5">
      <t xml:space="preserve">ショウシャ </t>
    </rPh>
    <phoneticPr fontId="1"/>
  </si>
  <si>
    <t>事務局</t>
    <rPh sb="0" eb="3">
      <t xml:space="preserve">ジムキョク </t>
    </rPh>
    <phoneticPr fontId="1"/>
  </si>
  <si>
    <t>B⑤の勝者</t>
    <rPh sb="3" eb="5">
      <t xml:space="preserve">ショウシャ </t>
    </rPh>
    <phoneticPr fontId="1"/>
  </si>
  <si>
    <t>B⑥の勝者</t>
    <rPh sb="3" eb="5">
      <t xml:space="preserve">ショウシャ </t>
    </rPh>
    <phoneticPr fontId="1"/>
  </si>
  <si>
    <t>⑩</t>
    <phoneticPr fontId="1"/>
  </si>
  <si>
    <t>INT</t>
    <phoneticPr fontId="1"/>
  </si>
  <si>
    <t>⑦の勝者</t>
    <rPh sb="2" eb="4">
      <t xml:space="preserve">ショウシャ </t>
    </rPh>
    <phoneticPr fontId="1"/>
  </si>
  <si>
    <t>⑧の勝者</t>
    <rPh sb="2" eb="4">
      <t xml:space="preserve">ショウシャ </t>
    </rPh>
    <phoneticPr fontId="1"/>
  </si>
  <si>
    <t>⑦の敗者</t>
    <rPh sb="1" eb="2">
      <t xml:space="preserve">ノハイシャ </t>
    </rPh>
    <phoneticPr fontId="1"/>
  </si>
  <si>
    <t>⑧の敗者</t>
    <rPh sb="1" eb="2">
      <t>ノ</t>
    </rPh>
    <rPh sb="2" eb="4">
      <t xml:space="preserve">ハイシャ </t>
    </rPh>
    <phoneticPr fontId="1"/>
  </si>
  <si>
    <t>事務局</t>
    <rPh sb="0" eb="1">
      <t xml:space="preserve">ジムキョク </t>
    </rPh>
    <phoneticPr fontId="1"/>
  </si>
  <si>
    <t>第４位</t>
    <rPh sb="0" eb="1">
      <t xml:space="preserve">ダイ４イ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</si>
</sst>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4"/>
      <color theme="1"/>
      <name val="HG創英角ｺﾞｼｯｸUB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36"/>
      <color theme="1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HG丸ｺﾞｼｯｸM-PRO"/>
      <family val="2"/>
      <charset val="128"/>
    </font>
    <font>
      <sz val="11"/>
      <color theme="1"/>
      <name val="HG丸ｺﾞｼｯｸM-PRO"/>
      <family val="2"/>
      <charset val="128"/>
    </font>
    <font>
      <sz val="11"/>
      <color theme="0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9"/>
      <color theme="1"/>
      <name val="HGP創英角ｺﾞｼｯｸUB"/>
      <family val="3"/>
      <charset val="128"/>
    </font>
    <font>
      <sz val="6"/>
      <color theme="1"/>
      <name val="HGP創英角ｺﾞｼｯｸUB"/>
      <family val="2"/>
      <charset val="128"/>
    </font>
    <font>
      <sz val="9"/>
      <color theme="1"/>
      <name val="ＭＳ ゴシック"/>
      <family val="2"/>
      <charset val="128"/>
    </font>
    <font>
      <sz val="6"/>
      <color theme="1"/>
      <name val="ＭＳ ゴシック"/>
      <family val="2"/>
      <charset val="128"/>
    </font>
    <font>
      <sz val="12"/>
      <color theme="1"/>
      <name val="ＭＳ ゴシック"/>
      <family val="3"/>
    </font>
    <font>
      <sz val="36"/>
      <color theme="1"/>
      <name val="ＭＳ 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b/>
      <sz val="12"/>
      <color theme="0"/>
      <name val="ＭＳ ゴシック"/>
      <family val="3"/>
    </font>
    <font>
      <sz val="12"/>
      <color theme="0"/>
      <name val="ＭＳ ゴシック"/>
      <family val="3"/>
    </font>
    <font>
      <b/>
      <sz val="11"/>
      <color theme="0"/>
      <name val="ＭＳ ゴシック"/>
      <family val="3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2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  <font>
      <sz val="11"/>
      <color rgb="FFFF000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0"/>
      <name val="HGP創英角ｺﾞｼｯｸU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  <fill>
      <patternFill patternType="solid">
        <fgColor indexed="65"/>
        <bgColor indexed="64"/>
      </patternFill>
    </fill>
    <fill>
      <patternFill patternType="solid">
        <fgColor rgb="FFFFCCFF"/>
        <bgColor indexed="64"/>
      </patternFill>
    </fill>
    <fill>
      <patternFill patternType="gray0625">
        <bgColor theme="7" tint="0.59996337778862885"/>
      </patternFill>
    </fill>
    <fill>
      <patternFill patternType="gray0625">
        <bgColor rgb="FFFFFF99"/>
      </patternFill>
    </fill>
    <fill>
      <patternFill patternType="gray0625">
        <bgColor rgb="FF00B0F0"/>
      </patternFill>
    </fill>
  </fills>
  <borders count="9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dashed">
        <color auto="1"/>
      </left>
      <right/>
      <top/>
      <bottom style="dotted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theme="0"/>
      </left>
      <right/>
      <top style="thin">
        <color theme="0"/>
      </top>
      <bottom/>
      <diagonal style="thin">
        <color auto="1"/>
      </diagonal>
    </border>
    <border diagonalDown="1">
      <left/>
      <right/>
      <top style="thin">
        <color theme="0"/>
      </top>
      <bottom/>
      <diagonal style="thin">
        <color auto="1"/>
      </diagonal>
    </border>
    <border diagonalDown="1">
      <left/>
      <right style="thin">
        <color auto="1"/>
      </right>
      <top style="thin">
        <color theme="0"/>
      </top>
      <bottom/>
      <diagonal style="thin">
        <color auto="1"/>
      </diagonal>
    </border>
    <border diagonalDown="1">
      <left style="thin">
        <color theme="0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>
      <left style="thin">
        <color theme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dashed">
        <color auto="1"/>
      </left>
      <right/>
      <top style="dashed">
        <color auto="1"/>
      </top>
      <bottom style="thin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 style="dashed">
        <color auto="1"/>
      </right>
      <top style="dashed">
        <color auto="1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/>
      <bottom style="dashDot">
        <color auto="1"/>
      </bottom>
      <diagonal/>
    </border>
    <border>
      <left/>
      <right style="thin">
        <color auto="1"/>
      </right>
      <top/>
      <bottom style="dashDot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theme="1"/>
      </right>
      <top style="hair">
        <color auto="1"/>
      </top>
      <bottom style="hair">
        <color auto="1"/>
      </bottom>
      <diagonal/>
    </border>
    <border>
      <left style="thin">
        <color theme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theme="1"/>
      </right>
      <top style="hair">
        <color auto="1"/>
      </top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5" borderId="0" xfId="0" applyFill="1">
      <alignment vertical="center"/>
    </xf>
    <xf numFmtId="0" fontId="5" fillId="0" borderId="0" xfId="0" applyFont="1" applyAlignment="1">
      <alignment vertical="top" textRotation="255" shrinkToFit="1"/>
    </xf>
    <xf numFmtId="0" fontId="5" fillId="0" borderId="0" xfId="0" applyFont="1" applyAlignment="1">
      <alignment vertical="top"/>
    </xf>
    <xf numFmtId="0" fontId="2" fillId="0" borderId="54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vertical="top" shrinkToFit="1"/>
    </xf>
    <xf numFmtId="0" fontId="18" fillId="0" borderId="0" xfId="0" applyFont="1" applyAlignment="1">
      <alignment horizontal="center" vertical="center"/>
    </xf>
    <xf numFmtId="0" fontId="18" fillId="0" borderId="7" xfId="0" applyFont="1" applyBorder="1">
      <alignment vertical="center"/>
    </xf>
    <xf numFmtId="0" fontId="18" fillId="0" borderId="6" xfId="0" applyFont="1" applyBorder="1">
      <alignment vertical="center"/>
    </xf>
    <xf numFmtId="0" fontId="18" fillId="0" borderId="4" xfId="0" applyFont="1" applyBorder="1">
      <alignment vertical="center"/>
    </xf>
    <xf numFmtId="0" fontId="18" fillId="0" borderId="8" xfId="0" applyFont="1" applyBorder="1">
      <alignment vertical="center"/>
    </xf>
    <xf numFmtId="0" fontId="18" fillId="0" borderId="3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17" xfId="0" applyFont="1" applyBorder="1">
      <alignment vertical="center"/>
    </xf>
    <xf numFmtId="0" fontId="18" fillId="0" borderId="12" xfId="0" applyFont="1" applyBorder="1">
      <alignment vertical="center"/>
    </xf>
    <xf numFmtId="0" fontId="18" fillId="0" borderId="13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15" xfId="0" applyFont="1" applyBorder="1">
      <alignment vertical="center"/>
    </xf>
    <xf numFmtId="0" fontId="20" fillId="0" borderId="7" xfId="0" applyFont="1" applyBorder="1">
      <alignment vertical="center"/>
    </xf>
    <xf numFmtId="0" fontId="20" fillId="0" borderId="6" xfId="0" applyFont="1" applyBorder="1">
      <alignment vertical="center"/>
    </xf>
    <xf numFmtId="0" fontId="20" fillId="0" borderId="0" xfId="0" applyFont="1">
      <alignment vertical="center"/>
    </xf>
    <xf numFmtId="0" fontId="20" fillId="0" borderId="4" xfId="0" applyFont="1" applyBorder="1">
      <alignment vertical="center"/>
    </xf>
    <xf numFmtId="0" fontId="18" fillId="0" borderId="0" xfId="0" applyFont="1" applyAlignment="1">
      <alignment vertical="top" textRotation="255" shrinkToFit="1"/>
    </xf>
    <xf numFmtId="0" fontId="18" fillId="0" borderId="0" xfId="0" applyFont="1" applyAlignment="1">
      <alignment vertical="top"/>
    </xf>
    <xf numFmtId="0" fontId="2" fillId="0" borderId="65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6" xfId="0" applyFont="1" applyBorder="1">
      <alignment vertical="center"/>
    </xf>
    <xf numFmtId="0" fontId="4" fillId="0" borderId="4" xfId="0" applyFont="1" applyBorder="1">
      <alignment vertical="center"/>
    </xf>
    <xf numFmtId="0" fontId="2" fillId="0" borderId="67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71" xfId="0" applyFont="1" applyBorder="1">
      <alignment vertical="center"/>
    </xf>
    <xf numFmtId="0" fontId="2" fillId="0" borderId="72" xfId="0" applyFont="1" applyBorder="1">
      <alignment vertical="center"/>
    </xf>
    <xf numFmtId="0" fontId="2" fillId="0" borderId="73" xfId="0" applyFont="1" applyBorder="1">
      <alignment vertical="center"/>
    </xf>
    <xf numFmtId="0" fontId="2" fillId="0" borderId="74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12" fillId="2" borderId="56" xfId="0" applyFont="1" applyFill="1" applyBorder="1" applyAlignment="1">
      <alignment vertical="center" shrinkToFit="1"/>
    </xf>
    <xf numFmtId="0" fontId="7" fillId="4" borderId="33" xfId="0" applyFont="1" applyFill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2" fillId="0" borderId="24" xfId="0" applyFont="1" applyBorder="1">
      <alignment vertical="center"/>
    </xf>
    <xf numFmtId="0" fontId="8" fillId="5" borderId="0" xfId="0" applyFont="1" applyFill="1" applyAlignment="1">
      <alignment horizontal="left" vertical="center" shrinkToFit="1"/>
    </xf>
    <xf numFmtId="0" fontId="10" fillId="0" borderId="0" xfId="0" applyFont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3" borderId="6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8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center" vertical="center" shrinkToFit="1"/>
    </xf>
    <xf numFmtId="0" fontId="27" fillId="3" borderId="5" xfId="0" applyFont="1" applyFill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3" borderId="6" xfId="0" applyFont="1" applyFill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31" fillId="2" borderId="56" xfId="0" applyFont="1" applyFill="1" applyBorder="1" applyAlignment="1">
      <alignment vertical="center" shrinkToFit="1"/>
    </xf>
    <xf numFmtId="0" fontId="27" fillId="4" borderId="33" xfId="0" applyFont="1" applyFill="1" applyBorder="1" applyAlignment="1">
      <alignment horizontal="right" vertical="center" shrinkToFit="1"/>
    </xf>
    <xf numFmtId="0" fontId="18" fillId="0" borderId="75" xfId="0" applyFont="1" applyBorder="1">
      <alignment vertical="center"/>
    </xf>
    <xf numFmtId="0" fontId="18" fillId="0" borderId="76" xfId="0" applyFont="1" applyBorder="1">
      <alignment vertical="center"/>
    </xf>
    <xf numFmtId="0" fontId="7" fillId="4" borderId="77" xfId="0" applyFont="1" applyFill="1" applyBorder="1" applyAlignment="1">
      <alignment horizontal="right" vertical="center" shrinkToFit="1"/>
    </xf>
    <xf numFmtId="0" fontId="7" fillId="4" borderId="49" xfId="0" applyFont="1" applyFill="1" applyBorder="1" applyAlignment="1">
      <alignment horizontal="right" vertical="center" shrinkToFit="1"/>
    </xf>
    <xf numFmtId="20" fontId="7" fillId="0" borderId="0" xfId="0" applyNumberFormat="1" applyFont="1" applyAlignment="1">
      <alignment vertical="center" shrinkToFit="1"/>
    </xf>
    <xf numFmtId="0" fontId="27" fillId="4" borderId="77" xfId="0" applyFont="1" applyFill="1" applyBorder="1" applyAlignment="1">
      <alignment horizontal="right" vertical="center" shrinkToFit="1"/>
    </xf>
    <xf numFmtId="0" fontId="27" fillId="4" borderId="49" xfId="0" applyFont="1" applyFill="1" applyBorder="1" applyAlignment="1">
      <alignment horizontal="right" vertical="center" shrinkToFit="1"/>
    </xf>
    <xf numFmtId="0" fontId="7" fillId="4" borderId="83" xfId="0" applyFont="1" applyFill="1" applyBorder="1" applyAlignment="1">
      <alignment horizontal="right" vertical="center" shrinkToFit="1"/>
    </xf>
    <xf numFmtId="0" fontId="7" fillId="4" borderId="77" xfId="0" applyFont="1" applyFill="1" applyBorder="1" applyAlignment="1">
      <alignment horizontal="center" vertical="center" shrinkToFit="1"/>
    </xf>
    <xf numFmtId="0" fontId="7" fillId="4" borderId="33" xfId="0" applyFont="1" applyFill="1" applyBorder="1" applyAlignment="1">
      <alignment horizontal="center" vertical="center" shrinkToFit="1"/>
    </xf>
    <xf numFmtId="0" fontId="7" fillId="4" borderId="83" xfId="0" applyFont="1" applyFill="1" applyBorder="1" applyAlignment="1">
      <alignment horizontal="center" vertical="center" shrinkToFit="1"/>
    </xf>
    <xf numFmtId="0" fontId="7" fillId="4" borderId="49" xfId="0" applyFont="1" applyFill="1" applyBorder="1" applyAlignment="1">
      <alignment horizontal="center" vertical="center" shrinkToFit="1"/>
    </xf>
    <xf numFmtId="0" fontId="27" fillId="8" borderId="0" xfId="0" applyFont="1" applyFill="1" applyAlignment="1">
      <alignment horizontal="right" vertical="center" shrinkToFit="1"/>
    </xf>
    <xf numFmtId="20" fontId="27" fillId="8" borderId="0" xfId="0" applyNumberFormat="1" applyFont="1" applyFill="1" applyAlignment="1">
      <alignment horizontal="center" vertical="center" shrinkToFit="1"/>
    </xf>
    <xf numFmtId="0" fontId="25" fillId="8" borderId="0" xfId="0" applyFont="1" applyFill="1" applyAlignment="1">
      <alignment horizontal="center" vertical="center" shrinkToFit="1"/>
    </xf>
    <xf numFmtId="0" fontId="27" fillId="8" borderId="0" xfId="0" applyFont="1" applyFill="1" applyAlignment="1">
      <alignment horizontal="center" vertical="center" shrinkToFit="1"/>
    </xf>
    <xf numFmtId="0" fontId="27" fillId="4" borderId="77" xfId="0" applyFont="1" applyFill="1" applyBorder="1" applyAlignment="1">
      <alignment horizontal="center" vertical="center" shrinkToFit="1"/>
    </xf>
    <xf numFmtId="0" fontId="27" fillId="4" borderId="33" xfId="0" applyFont="1" applyFill="1" applyBorder="1" applyAlignment="1">
      <alignment horizontal="center" vertical="center" shrinkToFit="1"/>
    </xf>
    <xf numFmtId="0" fontId="27" fillId="4" borderId="49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 shrinkToFit="1"/>
    </xf>
    <xf numFmtId="0" fontId="7" fillId="9" borderId="33" xfId="0" applyFont="1" applyFill="1" applyBorder="1" applyAlignment="1">
      <alignment horizontal="center" vertical="center" shrinkToFit="1"/>
    </xf>
    <xf numFmtId="0" fontId="7" fillId="3" borderId="77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right" vertical="center" shrinkToFit="1"/>
    </xf>
    <xf numFmtId="0" fontId="7" fillId="3" borderId="33" xfId="0" applyFont="1" applyFill="1" applyBorder="1" applyAlignment="1">
      <alignment horizontal="right" vertical="center" shrinkToFit="1"/>
    </xf>
    <xf numFmtId="0" fontId="7" fillId="9" borderId="33" xfId="0" applyFont="1" applyFill="1" applyBorder="1" applyAlignment="1">
      <alignment horizontal="right" vertical="center" shrinkToFit="1"/>
    </xf>
    <xf numFmtId="0" fontId="7" fillId="9" borderId="83" xfId="0" applyFont="1" applyFill="1" applyBorder="1" applyAlignment="1">
      <alignment horizontal="center" vertical="center" shrinkToFit="1"/>
    </xf>
    <xf numFmtId="0" fontId="7" fillId="9" borderId="83" xfId="0" applyFont="1" applyFill="1" applyBorder="1" applyAlignment="1">
      <alignment horizontal="right" vertical="center" shrinkToFit="1"/>
    </xf>
    <xf numFmtId="0" fontId="27" fillId="3" borderId="26" xfId="0" applyFont="1" applyFill="1" applyBorder="1" applyAlignment="1">
      <alignment horizontal="center" vertical="center" shrinkToFit="1"/>
    </xf>
    <xf numFmtId="0" fontId="27" fillId="3" borderId="33" xfId="0" applyFont="1" applyFill="1" applyBorder="1" applyAlignment="1">
      <alignment horizontal="center" vertical="center" shrinkToFit="1"/>
    </xf>
    <xf numFmtId="0" fontId="27" fillId="9" borderId="33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right" vertical="center" shrinkToFit="1"/>
    </xf>
    <xf numFmtId="0" fontId="27" fillId="3" borderId="33" xfId="0" applyFont="1" applyFill="1" applyBorder="1" applyAlignment="1">
      <alignment horizontal="right" vertical="center" shrinkToFit="1"/>
    </xf>
    <xf numFmtId="0" fontId="27" fillId="9" borderId="33" xfId="0" applyFont="1" applyFill="1" applyBorder="1" applyAlignment="1">
      <alignment horizontal="right" vertical="center" shrinkToFit="1"/>
    </xf>
    <xf numFmtId="0" fontId="39" fillId="0" borderId="0" xfId="0" applyFont="1" applyAlignment="1">
      <alignment vertical="center" wrapText="1" shrinkToFit="1"/>
    </xf>
    <xf numFmtId="0" fontId="37" fillId="0" borderId="0" xfId="0" applyFont="1" applyAlignment="1">
      <alignment vertical="center" wrapText="1" shrinkToFit="1"/>
    </xf>
    <xf numFmtId="0" fontId="0" fillId="0" borderId="88" xfId="0" applyBorder="1">
      <alignment vertical="center"/>
    </xf>
    <xf numFmtId="0" fontId="7" fillId="12" borderId="89" xfId="0" applyFont="1" applyFill="1" applyBorder="1" applyAlignment="1">
      <alignment horizontal="center" vertical="center" shrinkToFit="1"/>
    </xf>
    <xf numFmtId="0" fontId="7" fillId="12" borderId="49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top" textRotation="255" shrinkToFit="1"/>
    </xf>
    <xf numFmtId="0" fontId="18" fillId="0" borderId="1" xfId="0" applyFont="1" applyBorder="1" applyAlignment="1">
      <alignment horizontal="center" vertical="center"/>
    </xf>
    <xf numFmtId="0" fontId="19" fillId="2" borderId="64" xfId="0" applyFont="1" applyFill="1" applyBorder="1" applyAlignment="1">
      <alignment horizontal="center" vertical="center" shrinkToFit="1"/>
    </xf>
    <xf numFmtId="0" fontId="19" fillId="2" borderId="20" xfId="0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5" borderId="1" xfId="0" applyFont="1" applyFill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9" fillId="2" borderId="57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top" textRotation="255" shrinkToFit="1"/>
    </xf>
    <xf numFmtId="0" fontId="16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0" fontId="2" fillId="0" borderId="32" xfId="0" applyFont="1" applyBorder="1" applyAlignment="1">
      <alignment horizontal="center" vertical="center"/>
    </xf>
    <xf numFmtId="20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textRotation="255" shrinkToFit="1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56" fontId="4" fillId="0" borderId="0" xfId="0" quotePrefix="1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4" fillId="0" borderId="18" xfId="0" quotePrefix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5" borderId="53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25" fillId="5" borderId="23" xfId="0" applyFont="1" applyFill="1" applyBorder="1" applyAlignment="1">
      <alignment horizontal="center" vertical="center" shrinkToFit="1"/>
    </xf>
    <xf numFmtId="0" fontId="25" fillId="5" borderId="1" xfId="0" applyFont="1" applyFill="1" applyBorder="1" applyAlignment="1">
      <alignment horizontal="center" vertical="center" shrinkToFit="1"/>
    </xf>
    <xf numFmtId="0" fontId="24" fillId="5" borderId="2" xfId="0" applyFont="1" applyFill="1" applyBorder="1" applyAlignment="1">
      <alignment horizontal="center" vertical="center" wrapText="1" shrinkToFit="1"/>
    </xf>
    <xf numFmtId="0" fontId="24" fillId="5" borderId="8" xfId="0" applyFont="1" applyFill="1" applyBorder="1" applyAlignment="1">
      <alignment horizontal="center" vertical="center" shrinkToFit="1"/>
    </xf>
    <xf numFmtId="0" fontId="24" fillId="5" borderId="3" xfId="0" applyFont="1" applyFill="1" applyBorder="1" applyAlignment="1">
      <alignment horizontal="center" vertical="center" shrinkToFit="1"/>
    </xf>
    <xf numFmtId="0" fontId="24" fillId="5" borderId="5" xfId="0" applyFont="1" applyFill="1" applyBorder="1" applyAlignment="1">
      <alignment horizontal="center" vertical="center" shrinkToFit="1"/>
    </xf>
    <xf numFmtId="0" fontId="24" fillId="5" borderId="7" xfId="0" applyFont="1" applyFill="1" applyBorder="1" applyAlignment="1">
      <alignment horizontal="center" vertical="center" shrinkToFit="1"/>
    </xf>
    <xf numFmtId="0" fontId="24" fillId="5" borderId="6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left" vertical="center" shrinkToFit="1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shrinkToFit="1"/>
    </xf>
    <xf numFmtId="0" fontId="8" fillId="5" borderId="2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left" vertical="center" wrapText="1" shrinkToFit="1"/>
    </xf>
    <xf numFmtId="0" fontId="33" fillId="5" borderId="1" xfId="0" applyFont="1" applyFill="1" applyBorder="1" applyAlignment="1">
      <alignment horizontal="left" vertical="center" shrinkToFit="1"/>
    </xf>
    <xf numFmtId="0" fontId="25" fillId="5" borderId="1" xfId="0" applyFont="1" applyFill="1" applyBorder="1" applyAlignment="1">
      <alignment horizontal="left" vertical="center" shrinkToFit="1"/>
    </xf>
    <xf numFmtId="0" fontId="8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 shrinkToFit="1"/>
    </xf>
    <xf numFmtId="0" fontId="24" fillId="5" borderId="1" xfId="0" applyFont="1" applyFill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 shrinkToFit="1"/>
    </xf>
    <xf numFmtId="0" fontId="24" fillId="5" borderId="23" xfId="0" applyFont="1" applyFill="1" applyBorder="1" applyAlignment="1">
      <alignment horizontal="center" vertical="center" shrinkToFit="1"/>
    </xf>
    <xf numFmtId="0" fontId="32" fillId="5" borderId="1" xfId="0" applyFont="1" applyFill="1" applyBorder="1" applyAlignment="1">
      <alignment horizontal="left" vertical="center" wrapText="1" shrinkToFit="1"/>
    </xf>
    <xf numFmtId="0" fontId="32" fillId="5" borderId="1" xfId="0" applyFont="1" applyFill="1" applyBorder="1" applyAlignment="1">
      <alignment horizontal="left" vertical="center" shrinkToFit="1"/>
    </xf>
    <xf numFmtId="0" fontId="7" fillId="0" borderId="50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4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44" xfId="0" applyFont="1" applyFill="1" applyBorder="1" applyAlignment="1">
      <alignment horizontal="center" vertical="center" shrinkToFit="1"/>
    </xf>
    <xf numFmtId="20" fontId="7" fillId="0" borderId="26" xfId="0" applyNumberFormat="1" applyFont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 shrinkToFit="1"/>
    </xf>
    <xf numFmtId="0" fontId="34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34" fillId="0" borderId="2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20" fontId="12" fillId="2" borderId="19" xfId="0" applyNumberFormat="1" applyFont="1" applyFill="1" applyBorder="1" applyAlignment="1">
      <alignment horizontal="center" vertical="center" shrinkToFit="1"/>
    </xf>
    <xf numFmtId="20" fontId="12" fillId="2" borderId="1" xfId="0" applyNumberFormat="1" applyFont="1" applyFill="1" applyBorder="1" applyAlignment="1">
      <alignment horizontal="center" vertical="center" shrinkToFit="1"/>
    </xf>
    <xf numFmtId="20" fontId="12" fillId="2" borderId="56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0" fontId="7" fillId="0" borderId="7" xfId="0" applyFont="1" applyBorder="1" applyAlignment="1">
      <alignment horizontal="right" vertical="center" shrinkToFit="1"/>
    </xf>
    <xf numFmtId="0" fontId="0" fillId="0" borderId="7" xfId="0" applyBorder="1" applyAlignment="1">
      <alignment horizontal="right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20" fontId="7" fillId="4" borderId="83" xfId="0" applyNumberFormat="1" applyFont="1" applyFill="1" applyBorder="1" applyAlignment="1">
      <alignment horizontal="center" vertical="center" shrinkToFit="1"/>
    </xf>
    <xf numFmtId="20" fontId="7" fillId="0" borderId="33" xfId="0" applyNumberFormat="1" applyFont="1" applyBorder="1" applyAlignment="1">
      <alignment horizontal="center" vertical="center" shrinkToFit="1"/>
    </xf>
    <xf numFmtId="0" fontId="34" fillId="0" borderId="30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34" fillId="0" borderId="32" xfId="0" applyFont="1" applyBorder="1" applyAlignment="1">
      <alignment horizontal="center" vertical="center" shrinkToFit="1"/>
    </xf>
    <xf numFmtId="0" fontId="8" fillId="4" borderId="30" xfId="0" applyFont="1" applyFill="1" applyBorder="1" applyAlignment="1">
      <alignment horizontal="center" vertical="center" shrinkToFit="1"/>
    </xf>
    <xf numFmtId="0" fontId="8" fillId="4" borderId="31" xfId="0" applyFont="1" applyFill="1" applyBorder="1" applyAlignment="1">
      <alignment horizontal="center" vertical="center" shrinkToFit="1"/>
    </xf>
    <xf numFmtId="0" fontId="7" fillId="4" borderId="31" xfId="0" applyFont="1" applyFill="1" applyBorder="1" applyAlignment="1">
      <alignment horizontal="center" vertical="center" shrinkToFit="1"/>
    </xf>
    <xf numFmtId="0" fontId="8" fillId="4" borderId="32" xfId="0" applyFont="1" applyFill="1" applyBorder="1" applyAlignment="1">
      <alignment horizontal="center" vertical="center" shrinkToFit="1"/>
    </xf>
    <xf numFmtId="20" fontId="7" fillId="4" borderId="33" xfId="0" applyNumberFormat="1" applyFont="1" applyFill="1" applyBorder="1" applyAlignment="1">
      <alignment horizontal="center" vertical="center" shrinkToFit="1"/>
    </xf>
    <xf numFmtId="0" fontId="8" fillId="4" borderId="84" xfId="0" applyFont="1" applyFill="1" applyBorder="1" applyAlignment="1">
      <alignment horizontal="center" vertical="center" shrinkToFit="1"/>
    </xf>
    <xf numFmtId="0" fontId="8" fillId="4" borderId="85" xfId="0" applyFont="1" applyFill="1" applyBorder="1" applyAlignment="1">
      <alignment horizontal="center" vertical="center" shrinkToFit="1"/>
    </xf>
    <xf numFmtId="0" fontId="7" fillId="4" borderId="85" xfId="0" applyFont="1" applyFill="1" applyBorder="1" applyAlignment="1">
      <alignment horizontal="center" vertical="center" shrinkToFit="1"/>
    </xf>
    <xf numFmtId="0" fontId="8" fillId="4" borderId="86" xfId="0" applyFont="1" applyFill="1" applyBorder="1" applyAlignment="1">
      <alignment horizontal="center" vertical="center" shrinkToFit="1"/>
    </xf>
    <xf numFmtId="0" fontId="34" fillId="0" borderId="78" xfId="0" applyFont="1" applyBorder="1" applyAlignment="1">
      <alignment horizontal="center" vertical="center" shrinkToFit="1"/>
    </xf>
    <xf numFmtId="0" fontId="34" fillId="0" borderId="79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34" fillId="0" borderId="80" xfId="0" applyFont="1" applyBorder="1" applyAlignment="1">
      <alignment horizontal="center" vertical="center" shrinkToFit="1"/>
    </xf>
    <xf numFmtId="20" fontId="7" fillId="4" borderId="30" xfId="0" applyNumberFormat="1" applyFont="1" applyFill="1" applyBorder="1" applyAlignment="1">
      <alignment horizontal="center" vertical="center" shrinkToFit="1"/>
    </xf>
    <xf numFmtId="20" fontId="7" fillId="4" borderId="31" xfId="0" applyNumberFormat="1" applyFont="1" applyFill="1" applyBorder="1" applyAlignment="1">
      <alignment horizontal="center" vertical="center" shrinkToFit="1"/>
    </xf>
    <xf numFmtId="20" fontId="7" fillId="4" borderId="32" xfId="0" applyNumberFormat="1" applyFont="1" applyFill="1" applyBorder="1" applyAlignment="1">
      <alignment horizontal="center" vertical="center" shrinkToFit="1"/>
    </xf>
    <xf numFmtId="20" fontId="7" fillId="0" borderId="77" xfId="0" applyNumberFormat="1" applyFont="1" applyBorder="1" applyAlignment="1">
      <alignment horizontal="center" vertical="center" shrinkToFit="1"/>
    </xf>
    <xf numFmtId="0" fontId="8" fillId="4" borderId="82" xfId="0" applyFont="1" applyFill="1" applyBorder="1" applyAlignment="1">
      <alignment horizontal="center" vertical="center" shrinkToFit="1"/>
    </xf>
    <xf numFmtId="0" fontId="8" fillId="4" borderId="81" xfId="0" applyFont="1" applyFill="1" applyBorder="1" applyAlignment="1">
      <alignment horizontal="center" vertical="center" shrinkToFit="1"/>
    </xf>
    <xf numFmtId="0" fontId="8" fillId="4" borderId="87" xfId="0" applyFont="1" applyFill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20" fontId="7" fillId="4" borderId="77" xfId="0" applyNumberFormat="1" applyFont="1" applyFill="1" applyBorder="1" applyAlignment="1">
      <alignment horizontal="center" vertical="center" shrinkToFit="1"/>
    </xf>
    <xf numFmtId="0" fontId="8" fillId="4" borderId="78" xfId="0" applyFont="1" applyFill="1" applyBorder="1" applyAlignment="1">
      <alignment horizontal="center" vertical="center" shrinkToFit="1"/>
    </xf>
    <xf numFmtId="0" fontId="8" fillId="4" borderId="79" xfId="0" applyFont="1" applyFill="1" applyBorder="1" applyAlignment="1">
      <alignment horizontal="center" vertical="center" shrinkToFit="1"/>
    </xf>
    <xf numFmtId="0" fontId="7" fillId="4" borderId="79" xfId="0" applyFont="1" applyFill="1" applyBorder="1" applyAlignment="1">
      <alignment horizontal="center" vertical="center" shrinkToFit="1"/>
    </xf>
    <xf numFmtId="0" fontId="8" fillId="4" borderId="80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left" vertical="center" shrinkToFit="1"/>
    </xf>
    <xf numFmtId="0" fontId="12" fillId="2" borderId="22" xfId="0" applyFont="1" applyFill="1" applyBorder="1" applyAlignment="1">
      <alignment horizontal="center" vertical="center" shrinkToFit="1"/>
    </xf>
    <xf numFmtId="0" fontId="12" fillId="2" borderId="57" xfId="0" applyFont="1" applyFill="1" applyBorder="1" applyAlignment="1">
      <alignment horizontal="center" vertical="center" shrinkToFit="1"/>
    </xf>
    <xf numFmtId="0" fontId="12" fillId="2" borderId="19" xfId="0" applyFont="1" applyFill="1" applyBorder="1" applyAlignment="1">
      <alignment horizontal="center" vertical="center" shrinkToFit="1"/>
    </xf>
    <xf numFmtId="0" fontId="12" fillId="2" borderId="56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20" fontId="7" fillId="4" borderId="34" xfId="0" applyNumberFormat="1" applyFont="1" applyFill="1" applyBorder="1" applyAlignment="1">
      <alignment horizontal="center" vertical="center" shrinkToFit="1"/>
    </xf>
    <xf numFmtId="20" fontId="7" fillId="4" borderId="35" xfId="0" applyNumberFormat="1" applyFont="1" applyFill="1" applyBorder="1" applyAlignment="1">
      <alignment horizontal="center" vertical="center" shrinkToFit="1"/>
    </xf>
    <xf numFmtId="20" fontId="7" fillId="4" borderId="36" xfId="0" applyNumberFormat="1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4" borderId="35" xfId="0" applyFont="1" applyFill="1" applyBorder="1" applyAlignment="1">
      <alignment horizontal="center" vertical="center" shrinkToFit="1"/>
    </xf>
    <xf numFmtId="0" fontId="7" fillId="4" borderId="35" xfId="0" applyFont="1" applyFill="1" applyBorder="1" applyAlignment="1">
      <alignment horizontal="center" vertical="center" shrinkToFit="1"/>
    </xf>
    <xf numFmtId="0" fontId="8" fillId="4" borderId="36" xfId="0" applyFont="1" applyFill="1" applyBorder="1" applyAlignment="1">
      <alignment horizontal="center" vertical="center" shrinkToFit="1"/>
    </xf>
    <xf numFmtId="20" fontId="7" fillId="4" borderId="78" xfId="0" applyNumberFormat="1" applyFont="1" applyFill="1" applyBorder="1" applyAlignment="1">
      <alignment horizontal="center" vertical="center" shrinkToFit="1"/>
    </xf>
    <xf numFmtId="20" fontId="7" fillId="4" borderId="79" xfId="0" applyNumberFormat="1" applyFont="1" applyFill="1" applyBorder="1" applyAlignment="1">
      <alignment horizontal="center" vertical="center" shrinkToFit="1"/>
    </xf>
    <xf numFmtId="20" fontId="7" fillId="4" borderId="80" xfId="0" applyNumberFormat="1" applyFont="1" applyFill="1" applyBorder="1" applyAlignment="1">
      <alignment horizontal="center" vertical="center" shrinkToFit="1"/>
    </xf>
    <xf numFmtId="20" fontId="7" fillId="0" borderId="83" xfId="0" applyNumberFormat="1" applyFont="1" applyBorder="1" applyAlignment="1">
      <alignment horizontal="center" vertical="center" shrinkToFit="1"/>
    </xf>
    <xf numFmtId="0" fontId="34" fillId="0" borderId="84" xfId="0" applyFont="1" applyBorder="1" applyAlignment="1">
      <alignment horizontal="center" vertical="center" shrinkToFit="1"/>
    </xf>
    <xf numFmtId="0" fontId="34" fillId="0" borderId="85" xfId="0" applyFont="1" applyBorder="1" applyAlignment="1">
      <alignment horizontal="center" vertical="center" shrinkToFit="1"/>
    </xf>
    <xf numFmtId="0" fontId="7" fillId="0" borderId="85" xfId="0" applyFont="1" applyBorder="1" applyAlignment="1">
      <alignment horizontal="center" vertical="center" shrinkToFit="1"/>
    </xf>
    <xf numFmtId="0" fontId="34" fillId="0" borderId="86" xfId="0" applyFont="1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left" vertical="center" shrinkToFit="1"/>
    </xf>
    <xf numFmtId="0" fontId="6" fillId="2" borderId="46" xfId="0" applyFont="1" applyFill="1" applyBorder="1" applyAlignment="1">
      <alignment horizontal="left" vertical="center" shrinkToFit="1"/>
    </xf>
    <xf numFmtId="0" fontId="25" fillId="11" borderId="49" xfId="0" applyFont="1" applyFill="1" applyBorder="1" applyAlignment="1">
      <alignment horizontal="center" vertical="center" shrinkToFit="1"/>
    </xf>
    <xf numFmtId="0" fontId="39" fillId="0" borderId="8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20" fontId="7" fillId="4" borderId="49" xfId="0" applyNumberFormat="1" applyFont="1" applyFill="1" applyBorder="1" applyAlignment="1">
      <alignment horizontal="center" vertical="center" shrinkToFit="1"/>
    </xf>
    <xf numFmtId="0" fontId="8" fillId="4" borderId="49" xfId="0" applyFont="1" applyFill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4" borderId="33" xfId="0" applyFont="1" applyFill="1" applyBorder="1" applyAlignment="1">
      <alignment horizontal="center" vertical="center" shrinkToFit="1"/>
    </xf>
    <xf numFmtId="0" fontId="25" fillId="11" borderId="77" xfId="0" applyFont="1" applyFill="1" applyBorder="1" applyAlignment="1">
      <alignment horizontal="center" vertical="center" shrinkToFit="1"/>
    </xf>
    <xf numFmtId="0" fontId="27" fillId="0" borderId="51" xfId="0" applyFont="1" applyBorder="1" applyAlignment="1">
      <alignment horizontal="center" vertical="center" shrinkToFit="1"/>
    </xf>
    <xf numFmtId="0" fontId="27" fillId="0" borderId="38" xfId="0" applyFont="1" applyBorder="1" applyAlignment="1">
      <alignment horizontal="center" vertical="center" shrinkToFit="1"/>
    </xf>
    <xf numFmtId="0" fontId="27" fillId="0" borderId="5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6" fillId="0" borderId="59" xfId="0" applyFont="1" applyBorder="1" applyAlignment="1">
      <alignment horizontal="center" vertical="center" shrinkToFit="1"/>
    </xf>
    <xf numFmtId="0" fontId="26" fillId="0" borderId="60" xfId="0" applyFont="1" applyBorder="1" applyAlignment="1">
      <alignment horizontal="center" vertical="center" shrinkToFit="1"/>
    </xf>
    <xf numFmtId="0" fontId="26" fillId="0" borderId="61" xfId="0" applyFont="1" applyBorder="1" applyAlignment="1">
      <alignment horizontal="center" vertical="center" shrinkToFit="1"/>
    </xf>
    <xf numFmtId="0" fontId="26" fillId="0" borderId="62" xfId="0" applyFont="1" applyBorder="1" applyAlignment="1">
      <alignment horizontal="center" vertical="center" shrinkToFit="1"/>
    </xf>
    <xf numFmtId="0" fontId="26" fillId="0" borderId="63" xfId="0" applyFont="1" applyBorder="1" applyAlignment="1">
      <alignment horizontal="center" vertical="center" shrinkToFit="1"/>
    </xf>
    <xf numFmtId="0" fontId="26" fillId="0" borderId="58" xfId="0" applyFont="1" applyBorder="1" applyAlignment="1">
      <alignment horizontal="center" vertical="center" shrinkToFit="1"/>
    </xf>
    <xf numFmtId="0" fontId="8" fillId="4" borderId="77" xfId="0" applyFont="1" applyFill="1" applyBorder="1" applyAlignment="1">
      <alignment horizontal="center" vertical="center" shrinkToFit="1"/>
    </xf>
    <xf numFmtId="0" fontId="25" fillId="11" borderId="30" xfId="0" applyFont="1" applyFill="1" applyBorder="1" applyAlignment="1">
      <alignment horizontal="center" vertical="center" shrinkToFit="1"/>
    </xf>
    <xf numFmtId="0" fontId="25" fillId="11" borderId="32" xfId="0" applyFont="1" applyFill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53" xfId="0" applyFont="1" applyBorder="1" applyAlignment="1">
      <alignment horizontal="center" vertical="center" shrinkToFit="1"/>
    </xf>
    <xf numFmtId="0" fontId="30" fillId="2" borderId="45" xfId="0" applyFont="1" applyFill="1" applyBorder="1" applyAlignment="1">
      <alignment horizontal="center" vertical="center" shrinkToFit="1"/>
    </xf>
    <xf numFmtId="0" fontId="30" fillId="2" borderId="46" xfId="0" applyFont="1" applyFill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3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50" xfId="0" applyFont="1" applyBorder="1" applyAlignment="1">
      <alignment horizontal="center" vertical="center" shrinkToFit="1"/>
    </xf>
    <xf numFmtId="0" fontId="30" fillId="2" borderId="43" xfId="0" applyFont="1" applyFill="1" applyBorder="1" applyAlignment="1">
      <alignment horizontal="center" vertical="center" shrinkToFit="1"/>
    </xf>
    <xf numFmtId="0" fontId="30" fillId="2" borderId="44" xfId="0" applyFont="1" applyFill="1" applyBorder="1" applyAlignment="1">
      <alignment horizontal="center" vertical="center" shrinkToFit="1"/>
    </xf>
    <xf numFmtId="0" fontId="29" fillId="2" borderId="2" xfId="0" applyFont="1" applyFill="1" applyBorder="1" applyAlignment="1">
      <alignment horizontal="center" vertical="center" shrinkToFit="1"/>
    </xf>
    <xf numFmtId="0" fontId="29" fillId="2" borderId="24" xfId="0" applyFont="1" applyFill="1" applyBorder="1" applyAlignment="1">
      <alignment horizontal="center" vertical="center" shrinkToFit="1"/>
    </xf>
    <xf numFmtId="0" fontId="30" fillId="2" borderId="37" xfId="0" applyFont="1" applyFill="1" applyBorder="1" applyAlignment="1">
      <alignment horizontal="center" vertical="center" shrinkToFit="1"/>
    </xf>
    <xf numFmtId="0" fontId="30" fillId="2" borderId="38" xfId="0" applyFont="1" applyFill="1" applyBorder="1" applyAlignment="1">
      <alignment horizontal="center" vertical="center" shrinkToFit="1"/>
    </xf>
    <xf numFmtId="0" fontId="30" fillId="2" borderId="39" xfId="0" applyFont="1" applyFill="1" applyBorder="1" applyAlignment="1">
      <alignment horizontal="center" vertical="center" shrinkToFit="1"/>
    </xf>
    <xf numFmtId="0" fontId="30" fillId="2" borderId="40" xfId="0" applyFont="1" applyFill="1" applyBorder="1" applyAlignment="1">
      <alignment horizontal="center" vertical="center" shrinkToFit="1"/>
    </xf>
    <xf numFmtId="0" fontId="30" fillId="2" borderId="41" xfId="0" applyFont="1" applyFill="1" applyBorder="1" applyAlignment="1">
      <alignment horizontal="center" vertical="center" shrinkToFit="1"/>
    </xf>
    <xf numFmtId="0" fontId="30" fillId="2" borderId="42" xfId="0" applyFont="1" applyFill="1" applyBorder="1" applyAlignment="1">
      <alignment horizontal="center" vertical="center" shrinkToFit="1"/>
    </xf>
    <xf numFmtId="20" fontId="31" fillId="2" borderId="19" xfId="0" applyNumberFormat="1" applyFont="1" applyFill="1" applyBorder="1" applyAlignment="1">
      <alignment horizontal="center" vertical="center" shrinkToFit="1"/>
    </xf>
    <xf numFmtId="20" fontId="31" fillId="2" borderId="1" xfId="0" applyNumberFormat="1" applyFont="1" applyFill="1" applyBorder="1" applyAlignment="1">
      <alignment horizontal="center" vertical="center" shrinkToFit="1"/>
    </xf>
    <xf numFmtId="20" fontId="31" fillId="2" borderId="56" xfId="0" applyNumberFormat="1" applyFont="1" applyFill="1" applyBorder="1" applyAlignment="1">
      <alignment horizontal="center" vertical="center" shrinkToFit="1"/>
    </xf>
    <xf numFmtId="0" fontId="25" fillId="0" borderId="26" xfId="0" applyFont="1" applyBorder="1" applyAlignment="1">
      <alignment horizontal="center" vertical="center" shrinkToFit="1"/>
    </xf>
    <xf numFmtId="0" fontId="25" fillId="4" borderId="30" xfId="0" applyFont="1" applyFill="1" applyBorder="1" applyAlignment="1">
      <alignment horizontal="center" vertical="center" shrinkToFit="1"/>
    </xf>
    <xf numFmtId="0" fontId="25" fillId="4" borderId="32" xfId="0" applyFont="1" applyFill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25" fillId="0" borderId="32" xfId="0" applyFont="1" applyBorder="1" applyAlignment="1">
      <alignment horizontal="center" vertical="center" shrinkToFit="1"/>
    </xf>
    <xf numFmtId="0" fontId="25" fillId="4" borderId="82" xfId="0" applyFont="1" applyFill="1" applyBorder="1" applyAlignment="1">
      <alignment horizontal="center" vertical="center" shrinkToFit="1"/>
    </xf>
    <xf numFmtId="0" fontId="25" fillId="4" borderId="81" xfId="0" applyFont="1" applyFill="1" applyBorder="1" applyAlignment="1">
      <alignment horizontal="center" vertical="center" shrinkToFit="1"/>
    </xf>
    <xf numFmtId="0" fontId="25" fillId="4" borderId="31" xfId="0" applyFont="1" applyFill="1" applyBorder="1" applyAlignment="1">
      <alignment horizontal="center" vertical="center" shrinkToFit="1"/>
    </xf>
    <xf numFmtId="0" fontId="27" fillId="4" borderId="31" xfId="0" applyFont="1" applyFill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20" fontId="27" fillId="4" borderId="33" xfId="0" applyNumberFormat="1" applyFont="1" applyFill="1" applyBorder="1" applyAlignment="1">
      <alignment horizontal="center" vertical="center" shrinkToFit="1"/>
    </xf>
    <xf numFmtId="0" fontId="25" fillId="4" borderId="77" xfId="0" applyFont="1" applyFill="1" applyBorder="1" applyAlignment="1">
      <alignment horizontal="center" vertical="center" shrinkToFit="1"/>
    </xf>
    <xf numFmtId="0" fontId="27" fillId="0" borderId="31" xfId="0" applyFont="1" applyBorder="1" applyAlignment="1">
      <alignment horizontal="center" vertical="center" shrinkToFit="1"/>
    </xf>
    <xf numFmtId="20" fontId="27" fillId="0" borderId="33" xfId="0" applyNumberFormat="1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36" fillId="0" borderId="31" xfId="0" applyFont="1" applyBorder="1" applyAlignment="1">
      <alignment horizontal="center" vertical="center" shrinkToFit="1"/>
    </xf>
    <xf numFmtId="0" fontId="35" fillId="0" borderId="32" xfId="0" applyFont="1" applyBorder="1" applyAlignment="1">
      <alignment horizontal="center" vertical="center" shrinkToFit="1"/>
    </xf>
    <xf numFmtId="20" fontId="27" fillId="4" borderId="77" xfId="0" applyNumberFormat="1" applyFont="1" applyFill="1" applyBorder="1" applyAlignment="1">
      <alignment horizontal="center" vertical="center" shrinkToFit="1"/>
    </xf>
    <xf numFmtId="0" fontId="25" fillId="4" borderId="78" xfId="0" applyFont="1" applyFill="1" applyBorder="1" applyAlignment="1">
      <alignment horizontal="center" vertical="center" shrinkToFit="1"/>
    </xf>
    <xf numFmtId="0" fontId="25" fillId="4" borderId="79" xfId="0" applyFont="1" applyFill="1" applyBorder="1" applyAlignment="1">
      <alignment horizontal="center" vertical="center" shrinkToFit="1"/>
    </xf>
    <xf numFmtId="0" fontId="27" fillId="4" borderId="79" xfId="0" applyFont="1" applyFill="1" applyBorder="1" applyAlignment="1">
      <alignment horizontal="center" vertical="center" shrinkToFit="1"/>
    </xf>
    <xf numFmtId="0" fontId="25" fillId="4" borderId="80" xfId="0" applyFont="1" applyFill="1" applyBorder="1" applyAlignment="1">
      <alignment horizontal="center" vertical="center" shrinkToFit="1"/>
    </xf>
    <xf numFmtId="0" fontId="25" fillId="4" borderId="34" xfId="0" applyFont="1" applyFill="1" applyBorder="1" applyAlignment="1">
      <alignment horizontal="center" vertical="center" shrinkToFit="1"/>
    </xf>
    <xf numFmtId="0" fontId="25" fillId="4" borderId="36" xfId="0" applyFont="1" applyFill="1" applyBorder="1" applyAlignment="1">
      <alignment horizontal="center" vertical="center" shrinkToFit="1"/>
    </xf>
    <xf numFmtId="0" fontId="27" fillId="0" borderId="7" xfId="0" applyFont="1" applyBorder="1" applyAlignment="1">
      <alignment horizontal="right" vertical="center" shrinkToFit="1"/>
    </xf>
    <xf numFmtId="0" fontId="27" fillId="0" borderId="7" xfId="0" applyFont="1" applyBorder="1" applyAlignment="1">
      <alignment horizontal="left" vertical="center" shrinkToFit="1"/>
    </xf>
    <xf numFmtId="20" fontId="27" fillId="0" borderId="26" xfId="0" applyNumberFormat="1" applyFont="1" applyBorder="1" applyAlignment="1">
      <alignment horizontal="center" vertical="center" shrinkToFit="1"/>
    </xf>
    <xf numFmtId="0" fontId="35" fillId="0" borderId="27" xfId="0" applyFont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 shrinkToFit="1"/>
    </xf>
    <xf numFmtId="0" fontId="36" fillId="0" borderId="28" xfId="0" applyFont="1" applyBorder="1" applyAlignment="1">
      <alignment horizontal="center" vertical="center" shrinkToFit="1"/>
    </xf>
    <xf numFmtId="0" fontId="35" fillId="0" borderId="29" xfId="0" applyFont="1" applyBorder="1" applyAlignment="1">
      <alignment horizontal="center" vertical="center" shrinkToFit="1"/>
    </xf>
    <xf numFmtId="0" fontId="31" fillId="2" borderId="22" xfId="0" applyFont="1" applyFill="1" applyBorder="1" applyAlignment="1">
      <alignment horizontal="center" vertical="center" shrinkToFit="1"/>
    </xf>
    <xf numFmtId="0" fontId="31" fillId="2" borderId="57" xfId="0" applyFont="1" applyFill="1" applyBorder="1" applyAlignment="1">
      <alignment horizontal="center" vertical="center" shrinkToFit="1"/>
    </xf>
    <xf numFmtId="0" fontId="31" fillId="2" borderId="19" xfId="0" applyFont="1" applyFill="1" applyBorder="1" applyAlignment="1">
      <alignment horizontal="center" vertical="center" shrinkToFit="1"/>
    </xf>
    <xf numFmtId="0" fontId="31" fillId="2" borderId="56" xfId="0" applyFont="1" applyFill="1" applyBorder="1" applyAlignment="1">
      <alignment horizontal="center" vertical="center" shrinkToFit="1"/>
    </xf>
    <xf numFmtId="0" fontId="31" fillId="2" borderId="23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>
      <alignment horizontal="center" vertical="center" shrinkToFit="1"/>
    </xf>
    <xf numFmtId="20" fontId="27" fillId="4" borderId="49" xfId="0" applyNumberFormat="1" applyFont="1" applyFill="1" applyBorder="1" applyAlignment="1">
      <alignment horizontal="center" vertical="center" shrinkToFit="1"/>
    </xf>
    <xf numFmtId="0" fontId="25" fillId="4" borderId="35" xfId="0" applyFont="1" applyFill="1" applyBorder="1" applyAlignment="1">
      <alignment horizontal="center" vertical="center" shrinkToFit="1"/>
    </xf>
    <xf numFmtId="0" fontId="27" fillId="4" borderId="35" xfId="0" applyFont="1" applyFill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0" fillId="2" borderId="45" xfId="0" applyFont="1" applyFill="1" applyBorder="1" applyAlignment="1">
      <alignment horizontal="left" vertical="center" shrinkToFit="1"/>
    </xf>
    <xf numFmtId="0" fontId="30" fillId="2" borderId="46" xfId="0" applyFont="1" applyFill="1" applyBorder="1" applyAlignment="1">
      <alignment horizontal="left" vertical="center" shrinkToFit="1"/>
    </xf>
    <xf numFmtId="0" fontId="25" fillId="0" borderId="33" xfId="0" applyFont="1" applyBorder="1" applyAlignment="1">
      <alignment horizontal="center" vertical="center" shrinkToFit="1"/>
    </xf>
    <xf numFmtId="0" fontId="25" fillId="4" borderId="33" xfId="0" applyFont="1" applyFill="1" applyBorder="1" applyAlignment="1">
      <alignment horizontal="center" vertical="center" shrinkToFit="1"/>
    </xf>
    <xf numFmtId="0" fontId="25" fillId="4" borderId="47" xfId="0" applyFont="1" applyFill="1" applyBorder="1" applyAlignment="1">
      <alignment horizontal="center" vertical="center" shrinkToFit="1"/>
    </xf>
    <xf numFmtId="0" fontId="25" fillId="4" borderId="48" xfId="0" applyFont="1" applyFill="1" applyBorder="1" applyAlignment="1">
      <alignment horizontal="center" vertical="center" shrinkToFit="1"/>
    </xf>
    <xf numFmtId="0" fontId="25" fillId="4" borderId="49" xfId="0" applyFont="1" applyFill="1" applyBorder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37" fillId="0" borderId="8" xfId="0" applyFont="1" applyBorder="1" applyAlignment="1">
      <alignment vertical="center" shrinkToFit="1"/>
    </xf>
    <xf numFmtId="0" fontId="27" fillId="0" borderId="28" xfId="0" applyFont="1" applyBorder="1" applyAlignment="1">
      <alignment horizontal="center" vertical="center" shrinkToFit="1"/>
    </xf>
    <xf numFmtId="0" fontId="25" fillId="10" borderId="49" xfId="0" applyFont="1" applyFill="1" applyBorder="1" applyAlignment="1">
      <alignment horizontal="center" vertical="center" shrinkToFit="1"/>
    </xf>
    <xf numFmtId="0" fontId="25" fillId="10" borderId="83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4" borderId="30" xfId="0" applyFont="1" applyFill="1" applyBorder="1" applyAlignment="1">
      <alignment horizontal="center" vertical="center" shrinkToFit="1"/>
    </xf>
    <xf numFmtId="0" fontId="7" fillId="4" borderId="84" xfId="0" applyFont="1" applyFill="1" applyBorder="1" applyAlignment="1">
      <alignment horizontal="center" vertical="center" shrinkToFit="1"/>
    </xf>
    <xf numFmtId="0" fontId="7" fillId="4" borderId="86" xfId="0" applyFont="1" applyFill="1" applyBorder="1" applyAlignment="1">
      <alignment horizontal="center" vertical="center" shrinkToFit="1"/>
    </xf>
    <xf numFmtId="20" fontId="7" fillId="4" borderId="84" xfId="0" applyNumberFormat="1" applyFont="1" applyFill="1" applyBorder="1" applyAlignment="1">
      <alignment horizontal="center" vertical="center" shrinkToFit="1"/>
    </xf>
    <xf numFmtId="20" fontId="7" fillId="4" borderId="85" xfId="0" applyNumberFormat="1" applyFont="1" applyFill="1" applyBorder="1" applyAlignment="1">
      <alignment horizontal="center" vertical="center" shrinkToFit="1"/>
    </xf>
    <xf numFmtId="20" fontId="7" fillId="4" borderId="86" xfId="0" applyNumberFormat="1" applyFont="1" applyFill="1" applyBorder="1" applyAlignment="1">
      <alignment horizontal="center" vertical="center" shrinkToFit="1"/>
    </xf>
    <xf numFmtId="20" fontId="7" fillId="0" borderId="30" xfId="0" applyNumberFormat="1" applyFont="1" applyBorder="1" applyAlignment="1">
      <alignment horizontal="center" vertical="center" shrinkToFit="1"/>
    </xf>
    <xf numFmtId="20" fontId="7" fillId="0" borderId="31" xfId="0" applyNumberFormat="1" applyFont="1" applyBorder="1" applyAlignment="1">
      <alignment horizontal="center" vertical="center" shrinkToFit="1"/>
    </xf>
    <xf numFmtId="20" fontId="7" fillId="0" borderId="32" xfId="0" applyNumberFormat="1" applyFont="1" applyBorder="1" applyAlignment="1">
      <alignment horizontal="center" vertical="center" shrinkToFit="1"/>
    </xf>
    <xf numFmtId="0" fontId="39" fillId="0" borderId="30" xfId="0" applyFont="1" applyBorder="1" applyAlignment="1">
      <alignment horizontal="center" vertical="center" shrinkToFit="1"/>
    </xf>
    <xf numFmtId="0" fontId="39" fillId="0" borderId="31" xfId="0" applyFont="1" applyBorder="1" applyAlignment="1">
      <alignment horizontal="center" vertical="center" shrinkToFit="1"/>
    </xf>
    <xf numFmtId="0" fontId="39" fillId="0" borderId="32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7" xfId="0" applyBorder="1" applyAlignment="1">
      <alignment vertical="center" shrinkToFit="1"/>
    </xf>
    <xf numFmtId="0" fontId="36" fillId="0" borderId="30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7" fillId="4" borderId="78" xfId="0" applyFont="1" applyFill="1" applyBorder="1" applyAlignment="1">
      <alignment horizontal="center" vertical="center" shrinkToFit="1"/>
    </xf>
    <xf numFmtId="0" fontId="7" fillId="4" borderId="80" xfId="0" applyFont="1" applyFill="1" applyBorder="1" applyAlignment="1">
      <alignment horizontal="center" vertical="center" shrinkToFit="1"/>
    </xf>
    <xf numFmtId="0" fontId="27" fillId="4" borderId="77" xfId="0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shrinkToFit="1"/>
    </xf>
    <xf numFmtId="0" fontId="7" fillId="4" borderId="33" xfId="0" applyFont="1" applyFill="1" applyBorder="1" applyAlignment="1">
      <alignment horizontal="center" vertical="center" shrinkToFit="1"/>
    </xf>
    <xf numFmtId="0" fontId="7" fillId="4" borderId="47" xfId="0" applyFont="1" applyFill="1" applyBorder="1" applyAlignment="1">
      <alignment horizontal="center" vertical="center" shrinkToFit="1"/>
    </xf>
    <xf numFmtId="0" fontId="7" fillId="4" borderId="48" xfId="0" applyFont="1" applyFill="1" applyBorder="1" applyAlignment="1">
      <alignment horizontal="center" vertical="center" shrinkToFit="1"/>
    </xf>
    <xf numFmtId="0" fontId="36" fillId="0" borderId="27" xfId="0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7" fillId="4" borderId="34" xfId="0" applyFont="1" applyFill="1" applyBorder="1" applyAlignment="1">
      <alignment horizontal="center" vertical="center" shrinkToFit="1"/>
    </xf>
    <xf numFmtId="0" fontId="7" fillId="4" borderId="36" xfId="0" applyFont="1" applyFill="1" applyBorder="1" applyAlignment="1">
      <alignment horizontal="center" vertical="center" shrinkToFit="1"/>
    </xf>
    <xf numFmtId="0" fontId="7" fillId="4" borderId="49" xfId="0" applyFont="1" applyFill="1" applyBorder="1" applyAlignment="1">
      <alignment horizontal="center" vertical="center" shrinkToFit="1"/>
    </xf>
    <xf numFmtId="0" fontId="7" fillId="4" borderId="77" xfId="0" applyFont="1" applyFill="1" applyBorder="1" applyAlignment="1">
      <alignment horizontal="center" vertical="center" shrinkToFit="1"/>
    </xf>
    <xf numFmtId="20" fontId="7" fillId="12" borderId="89" xfId="0" applyNumberFormat="1" applyFont="1" applyFill="1" applyBorder="1" applyAlignment="1">
      <alignment horizontal="center" vertical="center" shrinkToFit="1"/>
    </xf>
    <xf numFmtId="0" fontId="7" fillId="4" borderId="90" xfId="0" applyFont="1" applyFill="1" applyBorder="1" applyAlignment="1">
      <alignment horizontal="center" vertical="center" shrinkToFit="1"/>
    </xf>
    <xf numFmtId="0" fontId="7" fillId="4" borderId="91" xfId="0" applyFont="1" applyFill="1" applyBorder="1" applyAlignment="1">
      <alignment horizontal="center" vertical="center" shrinkToFit="1"/>
    </xf>
    <xf numFmtId="0" fontId="7" fillId="4" borderId="92" xfId="0" applyFont="1" applyFill="1" applyBorder="1" applyAlignment="1">
      <alignment horizontal="center" vertical="center" shrinkToFit="1"/>
    </xf>
    <xf numFmtId="0" fontId="7" fillId="7" borderId="89" xfId="0" applyFont="1" applyFill="1" applyBorder="1" applyAlignment="1">
      <alignment horizontal="center" vertical="center" shrinkToFit="1"/>
    </xf>
    <xf numFmtId="0" fontId="7" fillId="7" borderId="30" xfId="0" applyFont="1" applyFill="1" applyBorder="1" applyAlignment="1">
      <alignment horizontal="center" vertical="center" shrinkToFit="1"/>
    </xf>
    <xf numFmtId="0" fontId="7" fillId="7" borderId="32" xfId="0" applyFont="1" applyFill="1" applyBorder="1" applyAlignment="1">
      <alignment horizontal="center" vertical="center" shrinkToFit="1"/>
    </xf>
    <xf numFmtId="0" fontId="7" fillId="7" borderId="77" xfId="0" applyFont="1" applyFill="1" applyBorder="1" applyAlignment="1">
      <alignment horizontal="center" vertical="center" shrinkToFit="1"/>
    </xf>
    <xf numFmtId="20" fontId="7" fillId="12" borderId="49" xfId="0" applyNumberFormat="1" applyFont="1" applyFill="1" applyBorder="1" applyAlignment="1">
      <alignment horizontal="center" vertical="center" shrinkToFit="1"/>
    </xf>
    <xf numFmtId="0" fontId="7" fillId="7" borderId="49" xfId="0" applyFont="1" applyFill="1" applyBorder="1" applyAlignment="1">
      <alignment horizontal="center" vertical="center" shrinkToFit="1"/>
    </xf>
    <xf numFmtId="0" fontId="7" fillId="6" borderId="49" xfId="0" applyFont="1" applyFill="1" applyBorder="1" applyAlignment="1">
      <alignment horizontal="center" vertical="center" shrinkToFit="1"/>
    </xf>
    <xf numFmtId="20" fontId="7" fillId="0" borderId="27" xfId="0" applyNumberFormat="1" applyFont="1" applyBorder="1" applyAlignment="1">
      <alignment horizontal="center" vertical="center" shrinkToFit="1"/>
    </xf>
    <xf numFmtId="20" fontId="7" fillId="0" borderId="28" xfId="0" applyNumberFormat="1" applyFont="1" applyBorder="1" applyAlignment="1">
      <alignment horizontal="center" vertical="center" shrinkToFit="1"/>
    </xf>
    <xf numFmtId="20" fontId="7" fillId="0" borderId="29" xfId="0" applyNumberFormat="1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7" borderId="81" xfId="0" applyFont="1" applyFill="1" applyBorder="1" applyAlignment="1">
      <alignment horizontal="center" vertical="center" shrinkToFit="1"/>
    </xf>
    <xf numFmtId="0" fontId="7" fillId="7" borderId="82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32" xfId="0" applyFont="1" applyBorder="1" applyAlignment="1">
      <alignment horizontal="center" vertical="center" shrinkToFit="1"/>
    </xf>
    <xf numFmtId="20" fontId="21" fillId="0" borderId="0" xfId="0" applyNumberFormat="1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left" vertical="center" shrinkToFit="1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41" fillId="0" borderId="31" xfId="0" applyFont="1" applyBorder="1" applyAlignment="1">
      <alignment horizontal="left" vertical="center" shrinkToFi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2" defaultPivotStyle="PivotStyleLight16"/>
  <colors>
    <mruColors>
      <color rgb="FFFFCCFF"/>
      <color rgb="FFFF330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13</xdr:row>
      <xdr:rowOff>99392</xdr:rowOff>
    </xdr:from>
    <xdr:to>
      <xdr:col>102</xdr:col>
      <xdr:colOff>41413</xdr:colOff>
      <xdr:row>13</xdr:row>
      <xdr:rowOff>99392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0DAE332-B867-4463-8BFF-7398A0C64E49}"/>
            </a:ext>
          </a:extLst>
        </xdr:cNvPr>
        <xdr:cNvCxnSpPr/>
      </xdr:nvCxnSpPr>
      <xdr:spPr>
        <a:xfrm>
          <a:off x="16565" y="2486992"/>
          <a:ext cx="6501848" cy="0"/>
        </a:xfrm>
        <a:prstGeom prst="line">
          <a:avLst/>
        </a:prstGeom>
        <a:ln w="28575">
          <a:solidFill>
            <a:schemeClr val="tx1"/>
          </a:solidFill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16565</xdr:colOff>
      <xdr:row>15</xdr:row>
      <xdr:rowOff>8282</xdr:rowOff>
    </xdr:from>
    <xdr:to>
      <xdr:col>102</xdr:col>
      <xdr:colOff>41413</xdr:colOff>
      <xdr:row>16</xdr:row>
      <xdr:rowOff>8282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186BF474-5EE0-4174-8C31-A4B836A3B52E}"/>
            </a:ext>
          </a:extLst>
        </xdr:cNvPr>
        <xdr:cNvSpPr txBox="1"/>
      </xdr:nvSpPr>
      <xdr:spPr>
        <a:xfrm>
          <a:off x="16565" y="2874065"/>
          <a:ext cx="6783457" cy="23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■令和５年２月１９日（日）決勝トーナメント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46"/>
  <sheetViews>
    <sheetView workbookViewId="0">
      <selection sqref="A1:CY2"/>
    </sheetView>
  </sheetViews>
  <sheetFormatPr baseColWidth="10" defaultColWidth="0.83203125" defaultRowHeight="18" customHeight="1"/>
  <cols>
    <col min="1" max="16384" width="0.83203125" style="19"/>
  </cols>
  <sheetData>
    <row r="1" spans="1:103" ht="18" customHeight="1">
      <c r="A1" s="130" t="s">
        <v>78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</row>
    <row r="2" spans="1:103" ht="18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</row>
    <row r="3" spans="1:103" ht="18" customHeight="1">
      <c r="A3" s="126" t="s">
        <v>79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</row>
    <row r="4" spans="1:103" s="20" customFormat="1" ht="20.25" customHeight="1">
      <c r="A4" s="136" t="s">
        <v>0</v>
      </c>
      <c r="B4" s="124"/>
      <c r="C4" s="124"/>
      <c r="D4" s="124" t="s">
        <v>1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5"/>
      <c r="AA4" s="123" t="s">
        <v>0</v>
      </c>
      <c r="AB4" s="124"/>
      <c r="AC4" s="124"/>
      <c r="AD4" s="124" t="s">
        <v>2</v>
      </c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5"/>
      <c r="BA4" s="123" t="s">
        <v>0</v>
      </c>
      <c r="BB4" s="124"/>
      <c r="BC4" s="124"/>
      <c r="BD4" s="124" t="s">
        <v>3</v>
      </c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5"/>
      <c r="CA4" s="123" t="s">
        <v>0</v>
      </c>
      <c r="CB4" s="124"/>
      <c r="CC4" s="124"/>
      <c r="CD4" s="124" t="s">
        <v>4</v>
      </c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5"/>
    </row>
    <row r="5" spans="1:103" s="20" customFormat="1" ht="20.25" customHeight="1">
      <c r="A5" s="133">
        <v>1</v>
      </c>
      <c r="B5" s="133"/>
      <c r="C5" s="133"/>
      <c r="D5" s="133" t="s">
        <v>82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AA5" s="133">
        <v>1</v>
      </c>
      <c r="AB5" s="133"/>
      <c r="AC5" s="133"/>
      <c r="AD5" s="134" t="s">
        <v>99</v>
      </c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BA5" s="133">
        <v>1</v>
      </c>
      <c r="BB5" s="133"/>
      <c r="BC5" s="133"/>
      <c r="BD5" s="134" t="s">
        <v>83</v>
      </c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CA5" s="133">
        <v>1</v>
      </c>
      <c r="CB5" s="133"/>
      <c r="CC5" s="133"/>
      <c r="CD5" s="133" t="s">
        <v>104</v>
      </c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</row>
    <row r="6" spans="1:103" s="20" customFormat="1" ht="20.25" customHeight="1">
      <c r="A6" s="133">
        <v>2</v>
      </c>
      <c r="B6" s="133"/>
      <c r="C6" s="133"/>
      <c r="D6" s="133" t="s">
        <v>84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AA6" s="133">
        <v>2</v>
      </c>
      <c r="AB6" s="133"/>
      <c r="AC6" s="133"/>
      <c r="AD6" s="134" t="s">
        <v>100</v>
      </c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BA6" s="133">
        <v>2</v>
      </c>
      <c r="BB6" s="133"/>
      <c r="BC6" s="133"/>
      <c r="BD6" s="134" t="s">
        <v>102</v>
      </c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CA6" s="133">
        <v>2</v>
      </c>
      <c r="CB6" s="133"/>
      <c r="CC6" s="133"/>
      <c r="CD6" s="133" t="s">
        <v>85</v>
      </c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</row>
    <row r="7" spans="1:103" s="20" customFormat="1" ht="20.25" customHeight="1">
      <c r="A7" s="133">
        <v>3</v>
      </c>
      <c r="B7" s="133"/>
      <c r="C7" s="133"/>
      <c r="D7" s="133" t="s">
        <v>97</v>
      </c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AA7" s="133">
        <v>3</v>
      </c>
      <c r="AB7" s="133"/>
      <c r="AC7" s="133"/>
      <c r="AD7" s="134" t="s">
        <v>98</v>
      </c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BA7" s="133">
        <v>3</v>
      </c>
      <c r="BB7" s="133"/>
      <c r="BC7" s="133"/>
      <c r="BD7" s="134" t="s">
        <v>86</v>
      </c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CA7" s="133">
        <v>3</v>
      </c>
      <c r="CB7" s="133"/>
      <c r="CC7" s="133"/>
      <c r="CD7" s="133" t="s">
        <v>87</v>
      </c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</row>
    <row r="8" spans="1:103" s="20" customFormat="1" ht="20.2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BA8" s="133">
        <v>4</v>
      </c>
      <c r="BB8" s="133"/>
      <c r="BC8" s="133"/>
      <c r="BD8" s="134" t="s">
        <v>88</v>
      </c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</row>
    <row r="9" spans="1:103" s="20" customFormat="1" ht="20.25" customHeight="1">
      <c r="A9" s="132"/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</row>
    <row r="10" spans="1:103" s="20" customFormat="1" ht="18" customHeight="1">
      <c r="A10" s="132" t="s">
        <v>89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AA10" s="132" t="s">
        <v>90</v>
      </c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BA10" s="132" t="s">
        <v>90</v>
      </c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CA10" s="132" t="s">
        <v>91</v>
      </c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</row>
    <row r="11" spans="1:103" s="20" customFormat="1" ht="18" customHeight="1">
      <c r="A11" s="132" t="s">
        <v>92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AA11" s="132" t="s">
        <v>92</v>
      </c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BA11" s="132" t="s">
        <v>92</v>
      </c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CA11" s="132" t="s">
        <v>92</v>
      </c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</row>
    <row r="12" spans="1:103" s="20" customFormat="1" ht="18" customHeight="1"/>
    <row r="13" spans="1:103" s="20" customFormat="1" ht="18" customHeight="1">
      <c r="A13" s="123" t="s">
        <v>0</v>
      </c>
      <c r="B13" s="124"/>
      <c r="C13" s="124"/>
      <c r="D13" s="124" t="s">
        <v>5</v>
      </c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AA13" s="123" t="s">
        <v>0</v>
      </c>
      <c r="AB13" s="124"/>
      <c r="AC13" s="124"/>
      <c r="AD13" s="124" t="s">
        <v>6</v>
      </c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5"/>
      <c r="BA13" s="123" t="s">
        <v>0</v>
      </c>
      <c r="BB13" s="124"/>
      <c r="BC13" s="124"/>
      <c r="BD13" s="124" t="s">
        <v>7</v>
      </c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5"/>
      <c r="CA13" s="123" t="s">
        <v>0</v>
      </c>
      <c r="CB13" s="124"/>
      <c r="CC13" s="124"/>
      <c r="CD13" s="124" t="s">
        <v>8</v>
      </c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5"/>
    </row>
    <row r="14" spans="1:103" s="20" customFormat="1" ht="20.25" customHeight="1">
      <c r="A14" s="133">
        <v>1</v>
      </c>
      <c r="B14" s="133"/>
      <c r="C14" s="133"/>
      <c r="D14" s="142" t="s">
        <v>93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4"/>
      <c r="AA14" s="133">
        <v>1</v>
      </c>
      <c r="AB14" s="133"/>
      <c r="AC14" s="133"/>
      <c r="AD14" s="134" t="s">
        <v>123</v>
      </c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BA14" s="133">
        <v>1</v>
      </c>
      <c r="BB14" s="133"/>
      <c r="BC14" s="133"/>
      <c r="BD14" s="133" t="s">
        <v>119</v>
      </c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CA14" s="133">
        <v>1</v>
      </c>
      <c r="CB14" s="133"/>
      <c r="CC14" s="133"/>
      <c r="CD14" s="134" t="s">
        <v>113</v>
      </c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</row>
    <row r="15" spans="1:103" s="20" customFormat="1" ht="20.25" customHeight="1">
      <c r="A15" s="133">
        <v>2</v>
      </c>
      <c r="B15" s="133"/>
      <c r="C15" s="133"/>
      <c r="D15" s="133" t="s">
        <v>107</v>
      </c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AA15" s="133">
        <v>2</v>
      </c>
      <c r="AB15" s="133"/>
      <c r="AC15" s="133"/>
      <c r="AD15" s="134" t="s">
        <v>94</v>
      </c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BA15" s="133">
        <v>2</v>
      </c>
      <c r="BB15" s="133"/>
      <c r="BC15" s="133"/>
      <c r="BD15" s="133" t="s">
        <v>106</v>
      </c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CA15" s="133">
        <v>2</v>
      </c>
      <c r="CB15" s="133"/>
      <c r="CC15" s="133"/>
      <c r="CD15" s="134" t="s">
        <v>121</v>
      </c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</row>
    <row r="16" spans="1:103" s="20" customFormat="1" ht="20.25" customHeight="1">
      <c r="A16" s="133">
        <v>3</v>
      </c>
      <c r="B16" s="133"/>
      <c r="C16" s="133"/>
      <c r="D16" s="133" t="s">
        <v>115</v>
      </c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AA16" s="133">
        <v>3</v>
      </c>
      <c r="AB16" s="133"/>
      <c r="AC16" s="133"/>
      <c r="AD16" s="134" t="s">
        <v>95</v>
      </c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BA16" s="133">
        <v>3</v>
      </c>
      <c r="BB16" s="133"/>
      <c r="BC16" s="133"/>
      <c r="BD16" s="133" t="s">
        <v>111</v>
      </c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CA16" s="133">
        <v>3</v>
      </c>
      <c r="CB16" s="133"/>
      <c r="CC16" s="133"/>
      <c r="CD16" s="134" t="s">
        <v>116</v>
      </c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</row>
    <row r="17" spans="1:127" s="20" customFormat="1" ht="20.25" customHeight="1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AA17" s="133">
        <v>4</v>
      </c>
      <c r="AB17" s="133"/>
      <c r="AC17" s="133"/>
      <c r="AD17" s="134" t="s">
        <v>109</v>
      </c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CA17" s="133">
        <v>4</v>
      </c>
      <c r="CB17" s="133"/>
      <c r="CC17" s="133"/>
      <c r="CD17" s="134" t="s">
        <v>117</v>
      </c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DW17" s="21"/>
    </row>
    <row r="18" spans="1:127" s="20" customFormat="1" ht="20.2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</row>
    <row r="19" spans="1:127" s="20" customFormat="1" ht="18" customHeight="1">
      <c r="A19" s="132" t="s">
        <v>91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AA19" s="132" t="s">
        <v>90</v>
      </c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BA19" s="132" t="s">
        <v>89</v>
      </c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CA19" s="132" t="s">
        <v>90</v>
      </c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</row>
    <row r="20" spans="1:127" s="20" customFormat="1" ht="18" customHeight="1">
      <c r="A20" s="132" t="s">
        <v>92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AA20" s="132" t="s">
        <v>92</v>
      </c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BA20" s="132" t="s">
        <v>92</v>
      </c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CA20" s="132" t="s">
        <v>92</v>
      </c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</row>
    <row r="21" spans="1:127" ht="18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</row>
    <row r="22" spans="1:127" ht="18" customHeight="1">
      <c r="A22" s="126" t="s">
        <v>80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</row>
    <row r="23" spans="1:127" ht="18" customHeight="1"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</row>
    <row r="24" spans="1:127" ht="15" customHeight="1"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4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</row>
    <row r="25" spans="1:127" ht="18" customHeight="1">
      <c r="Z25" s="25"/>
      <c r="AX25" s="138" t="s">
        <v>9</v>
      </c>
      <c r="AY25" s="138"/>
      <c r="AZ25" s="138"/>
      <c r="BA25" s="138"/>
      <c r="BX25" s="26"/>
      <c r="BY25" s="27"/>
    </row>
    <row r="26" spans="1:127" ht="18" customHeight="1"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4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N26" s="139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1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4"/>
      <c r="BZ26" s="28"/>
      <c r="CA26" s="23"/>
      <c r="CB26" s="23"/>
      <c r="CC26" s="23"/>
      <c r="CD26" s="23"/>
      <c r="CE26" s="23"/>
      <c r="CF26" s="23"/>
      <c r="CG26" s="23"/>
      <c r="CH26" s="23"/>
      <c r="CI26" s="23"/>
      <c r="CJ26" s="23"/>
    </row>
    <row r="27" spans="1:127" ht="8.25" customHeight="1">
      <c r="N27" s="25"/>
      <c r="Y27" s="128" t="s">
        <v>10</v>
      </c>
      <c r="Z27" s="128"/>
      <c r="AA27" s="128"/>
      <c r="AB27" s="128"/>
      <c r="AL27" s="27"/>
      <c r="AY27" s="29"/>
      <c r="AZ27" s="30"/>
      <c r="BL27" s="25"/>
      <c r="BX27" s="128" t="s">
        <v>11</v>
      </c>
      <c r="BY27" s="128"/>
      <c r="BZ27" s="128"/>
      <c r="CA27" s="128"/>
      <c r="CJ27" s="27"/>
    </row>
    <row r="28" spans="1:127" ht="8.25" customHeight="1">
      <c r="N28" s="25"/>
      <c r="Y28" s="137"/>
      <c r="Z28" s="137"/>
      <c r="AA28" s="137"/>
      <c r="AB28" s="137"/>
      <c r="AD28" s="31"/>
      <c r="AE28" s="32"/>
      <c r="AF28" s="32"/>
      <c r="AG28" s="32"/>
      <c r="AH28" s="32"/>
      <c r="AI28" s="32"/>
      <c r="AJ28" s="32"/>
      <c r="AK28" s="32"/>
      <c r="AL28" s="33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4"/>
      <c r="AZ28" s="31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3"/>
      <c r="BM28" s="32"/>
      <c r="BN28" s="32"/>
      <c r="BO28" s="32"/>
      <c r="BP28" s="32"/>
      <c r="BQ28" s="32"/>
      <c r="BR28" s="32"/>
      <c r="BS28" s="32"/>
      <c r="BT28" s="32"/>
      <c r="BU28" s="32"/>
      <c r="BV28" s="34"/>
      <c r="BX28" s="137"/>
      <c r="BY28" s="137"/>
      <c r="BZ28" s="137"/>
      <c r="CA28" s="137"/>
      <c r="CJ28" s="25"/>
    </row>
    <row r="29" spans="1:127" ht="8.2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3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3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128" t="s">
        <v>12</v>
      </c>
      <c r="AY29" s="128"/>
      <c r="AZ29" s="128"/>
      <c r="BA29" s="128"/>
      <c r="BC29" s="82"/>
      <c r="BD29" s="82"/>
      <c r="BE29" s="82"/>
      <c r="BF29" s="82"/>
      <c r="BG29" s="82"/>
      <c r="BH29" s="82"/>
      <c r="BI29" s="82"/>
      <c r="BJ29" s="82"/>
      <c r="BK29" s="82"/>
      <c r="BL29" s="83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3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</row>
    <row r="30" spans="1:127" ht="8.25" customHeight="1">
      <c r="I30" s="23"/>
      <c r="J30" s="23"/>
      <c r="K30" s="23"/>
      <c r="L30" s="23"/>
      <c r="M30" s="23"/>
      <c r="N30" s="24"/>
      <c r="O30" s="23"/>
      <c r="P30" s="23"/>
      <c r="Q30" s="23"/>
      <c r="R30" s="23"/>
      <c r="S30" s="23"/>
      <c r="T30" s="23"/>
      <c r="AG30" s="23"/>
      <c r="AH30" s="23"/>
      <c r="AI30" s="23"/>
      <c r="AJ30" s="23"/>
      <c r="AK30" s="23"/>
      <c r="AL30" s="24"/>
      <c r="AM30" s="23"/>
      <c r="AN30" s="23"/>
      <c r="AO30" s="23"/>
      <c r="AP30" s="23"/>
      <c r="AQ30" s="23"/>
      <c r="AR30" s="23"/>
      <c r="AX30" s="137"/>
      <c r="AY30" s="137"/>
      <c r="AZ30" s="137"/>
      <c r="BA30" s="137"/>
      <c r="BG30" s="23"/>
      <c r="BH30" s="23"/>
      <c r="BI30" s="23"/>
      <c r="BJ30" s="23"/>
      <c r="BK30" s="23"/>
      <c r="BL30" s="24"/>
      <c r="BM30" s="23"/>
      <c r="BN30" s="23"/>
      <c r="BO30" s="23"/>
      <c r="BP30" s="23"/>
      <c r="BQ30" s="23"/>
      <c r="BR30" s="23"/>
      <c r="CE30" s="23"/>
      <c r="CF30" s="23"/>
      <c r="CG30" s="23"/>
      <c r="CH30" s="23"/>
      <c r="CI30" s="23"/>
      <c r="CJ30" s="24"/>
      <c r="CK30" s="23"/>
      <c r="CL30" s="23"/>
      <c r="CM30" s="23"/>
      <c r="CN30" s="23"/>
      <c r="CO30" s="23"/>
      <c r="CP30" s="23"/>
    </row>
    <row r="31" spans="1:127" ht="18" customHeight="1">
      <c r="H31" s="25"/>
      <c r="I31" s="127" t="s">
        <v>13</v>
      </c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9"/>
      <c r="AF31" s="25"/>
      <c r="AG31" s="127" t="s">
        <v>14</v>
      </c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9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25"/>
      <c r="BG31" s="127" t="s">
        <v>15</v>
      </c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9"/>
      <c r="CD31" s="25"/>
      <c r="CE31" s="127" t="s">
        <v>16</v>
      </c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9"/>
    </row>
    <row r="32" spans="1:127" ht="18" customHeight="1">
      <c r="F32" s="23"/>
      <c r="G32" s="23"/>
      <c r="H32" s="24"/>
      <c r="I32" s="23"/>
      <c r="J32" s="23"/>
      <c r="K32" s="23"/>
      <c r="R32" s="23"/>
      <c r="S32" s="23"/>
      <c r="T32" s="24"/>
      <c r="U32" s="23"/>
      <c r="V32" s="23"/>
      <c r="W32" s="23"/>
      <c r="AD32" s="35"/>
      <c r="AE32" s="35"/>
      <c r="AF32" s="36"/>
      <c r="AG32" s="35"/>
      <c r="AH32" s="35"/>
      <c r="AI32" s="35"/>
      <c r="AP32" s="23"/>
      <c r="AQ32" s="23"/>
      <c r="AR32" s="24"/>
      <c r="AS32" s="23"/>
      <c r="AT32" s="23"/>
      <c r="AU32" s="23"/>
      <c r="BD32" s="23"/>
      <c r="BE32" s="23"/>
      <c r="BF32" s="24"/>
      <c r="BG32" s="23"/>
      <c r="BH32" s="23"/>
      <c r="BI32" s="23"/>
      <c r="BP32" s="23"/>
      <c r="BQ32" s="23"/>
      <c r="BR32" s="24"/>
      <c r="BS32" s="23"/>
      <c r="BT32" s="23"/>
      <c r="BU32" s="23"/>
      <c r="CB32" s="23"/>
      <c r="CC32" s="23"/>
      <c r="CD32" s="24"/>
      <c r="CE32" s="23"/>
      <c r="CF32" s="23"/>
      <c r="CG32" s="23"/>
      <c r="CN32" s="23"/>
      <c r="CO32" s="23"/>
      <c r="CP32" s="24"/>
      <c r="CQ32" s="23"/>
      <c r="CR32" s="23"/>
      <c r="CS32" s="23"/>
    </row>
    <row r="33" spans="1:100" ht="18" customHeight="1">
      <c r="E33" s="25"/>
      <c r="F33" s="127" t="s">
        <v>17</v>
      </c>
      <c r="G33" s="128"/>
      <c r="H33" s="128"/>
      <c r="I33" s="128"/>
      <c r="J33" s="128"/>
      <c r="K33" s="129"/>
      <c r="L33" s="37"/>
      <c r="Q33" s="25"/>
      <c r="R33" s="127" t="s">
        <v>18</v>
      </c>
      <c r="S33" s="128"/>
      <c r="T33" s="128"/>
      <c r="U33" s="128"/>
      <c r="V33" s="128"/>
      <c r="W33" s="129"/>
      <c r="X33" s="37"/>
      <c r="Y33" s="37"/>
      <c r="AC33" s="25"/>
      <c r="AD33" s="127" t="s">
        <v>19</v>
      </c>
      <c r="AE33" s="128"/>
      <c r="AF33" s="128"/>
      <c r="AG33" s="128"/>
      <c r="AH33" s="128"/>
      <c r="AI33" s="129"/>
      <c r="AO33" s="25"/>
      <c r="AP33" s="127" t="s">
        <v>20</v>
      </c>
      <c r="AQ33" s="128"/>
      <c r="AR33" s="128"/>
      <c r="AS33" s="128"/>
      <c r="AT33" s="128"/>
      <c r="AU33" s="129"/>
      <c r="BB33" s="37"/>
      <c r="BC33" s="38"/>
      <c r="BD33" s="127" t="s">
        <v>21</v>
      </c>
      <c r="BE33" s="128"/>
      <c r="BF33" s="128"/>
      <c r="BG33" s="128"/>
      <c r="BH33" s="128"/>
      <c r="BI33" s="129"/>
      <c r="BO33" s="25"/>
      <c r="BP33" s="127" t="s">
        <v>22</v>
      </c>
      <c r="BQ33" s="128"/>
      <c r="BR33" s="128"/>
      <c r="BS33" s="128"/>
      <c r="BT33" s="128"/>
      <c r="BU33" s="129"/>
      <c r="CA33" s="25"/>
      <c r="CB33" s="127" t="s">
        <v>23</v>
      </c>
      <c r="CC33" s="128"/>
      <c r="CD33" s="128"/>
      <c r="CE33" s="128"/>
      <c r="CF33" s="128"/>
      <c r="CG33" s="129"/>
      <c r="CH33" s="37"/>
      <c r="CM33" s="25"/>
      <c r="CN33" s="127" t="s">
        <v>24</v>
      </c>
      <c r="CO33" s="128"/>
      <c r="CP33" s="128"/>
      <c r="CQ33" s="128"/>
      <c r="CR33" s="128"/>
      <c r="CS33" s="129"/>
    </row>
    <row r="34" spans="1:100" ht="18" customHeight="1">
      <c r="E34" s="24"/>
      <c r="K34" s="24"/>
      <c r="Q34" s="24"/>
      <c r="W34" s="24"/>
      <c r="AC34" s="24"/>
      <c r="AI34" s="24"/>
      <c r="AO34" s="24"/>
      <c r="AU34" s="24"/>
      <c r="BC34" s="24"/>
      <c r="BI34" s="24"/>
      <c r="BO34" s="24"/>
      <c r="BU34" s="24"/>
      <c r="CA34" s="24"/>
      <c r="CG34" s="24"/>
      <c r="CM34" s="24"/>
      <c r="CS34" s="24"/>
    </row>
    <row r="35" spans="1:100" ht="18" customHeight="1">
      <c r="D35" s="122" t="s">
        <v>25</v>
      </c>
      <c r="E35" s="122"/>
      <c r="F35" s="122"/>
      <c r="G35" s="122"/>
      <c r="J35" s="122" t="s">
        <v>26</v>
      </c>
      <c r="K35" s="122"/>
      <c r="L35" s="122"/>
      <c r="M35" s="122"/>
      <c r="P35" s="122" t="s">
        <v>27</v>
      </c>
      <c r="Q35" s="122"/>
      <c r="R35" s="122"/>
      <c r="S35" s="122"/>
      <c r="V35" s="122" t="s">
        <v>28</v>
      </c>
      <c r="W35" s="122"/>
      <c r="X35" s="122"/>
      <c r="Y35" s="122"/>
      <c r="AB35" s="122" t="s">
        <v>29</v>
      </c>
      <c r="AC35" s="122"/>
      <c r="AD35" s="122"/>
      <c r="AE35" s="122"/>
      <c r="AH35" s="122" t="s">
        <v>30</v>
      </c>
      <c r="AI35" s="122"/>
      <c r="AJ35" s="122"/>
      <c r="AK35" s="122"/>
      <c r="AN35" s="122" t="s">
        <v>31</v>
      </c>
      <c r="AO35" s="122"/>
      <c r="AP35" s="122"/>
      <c r="AQ35" s="122"/>
      <c r="AT35" s="122" t="s">
        <v>32</v>
      </c>
      <c r="AU35" s="122"/>
      <c r="AV35" s="122"/>
      <c r="AW35" s="122"/>
      <c r="BB35" s="122" t="s">
        <v>33</v>
      </c>
      <c r="BC35" s="122"/>
      <c r="BD35" s="122"/>
      <c r="BE35" s="122"/>
      <c r="BH35" s="122" t="s">
        <v>34</v>
      </c>
      <c r="BI35" s="122"/>
      <c r="BJ35" s="122"/>
      <c r="BK35" s="122"/>
      <c r="BN35" s="122" t="s">
        <v>35</v>
      </c>
      <c r="BO35" s="122"/>
      <c r="BP35" s="122"/>
      <c r="BQ35" s="122"/>
      <c r="BT35" s="122" t="s">
        <v>36</v>
      </c>
      <c r="BU35" s="122"/>
      <c r="BV35" s="122"/>
      <c r="BW35" s="122"/>
      <c r="BZ35" s="122" t="s">
        <v>37</v>
      </c>
      <c r="CA35" s="122"/>
      <c r="CB35" s="122"/>
      <c r="CC35" s="122"/>
      <c r="CF35" s="122" t="s">
        <v>38</v>
      </c>
      <c r="CG35" s="122"/>
      <c r="CH35" s="122"/>
      <c r="CI35" s="122"/>
      <c r="CL35" s="122" t="s">
        <v>39</v>
      </c>
      <c r="CM35" s="122"/>
      <c r="CN35" s="122"/>
      <c r="CO35" s="122"/>
      <c r="CR35" s="122" t="s">
        <v>40</v>
      </c>
      <c r="CS35" s="122"/>
      <c r="CT35" s="122"/>
      <c r="CU35" s="122"/>
    </row>
    <row r="36" spans="1:100" ht="18" customHeight="1">
      <c r="D36" s="121"/>
      <c r="E36" s="121"/>
      <c r="F36" s="121"/>
      <c r="G36" s="121"/>
      <c r="H36" s="39"/>
      <c r="I36" s="39"/>
      <c r="J36" s="121"/>
      <c r="K36" s="121"/>
      <c r="L36" s="121"/>
      <c r="M36" s="121"/>
      <c r="N36" s="39"/>
      <c r="O36" s="39"/>
      <c r="P36" s="121"/>
      <c r="Q36" s="121"/>
      <c r="R36" s="121"/>
      <c r="S36" s="121"/>
      <c r="T36" s="39"/>
      <c r="U36" s="39"/>
      <c r="V36" s="121"/>
      <c r="W36" s="121"/>
      <c r="X36" s="121"/>
      <c r="Y36" s="121"/>
      <c r="Z36" s="39"/>
      <c r="AA36" s="39"/>
      <c r="AB36" s="121"/>
      <c r="AC36" s="121"/>
      <c r="AD36" s="121"/>
      <c r="AE36" s="121"/>
      <c r="AF36" s="39"/>
      <c r="AG36" s="39"/>
      <c r="AH36" s="121"/>
      <c r="AI36" s="121"/>
      <c r="AJ36" s="121"/>
      <c r="AK36" s="121"/>
      <c r="AL36" s="39"/>
      <c r="AM36" s="39"/>
      <c r="AN36" s="121"/>
      <c r="AO36" s="121"/>
      <c r="AP36" s="121"/>
      <c r="AQ36" s="121"/>
      <c r="AR36" s="39"/>
      <c r="AS36" s="39"/>
      <c r="AT36" s="121"/>
      <c r="AU36" s="121"/>
      <c r="AV36" s="121"/>
      <c r="AW36" s="121"/>
      <c r="AX36" s="39"/>
      <c r="AY36" s="39"/>
      <c r="AZ36" s="39"/>
      <c r="BA36" s="39"/>
      <c r="BB36" s="121"/>
      <c r="BC36" s="121"/>
      <c r="BD36" s="121"/>
      <c r="BE36" s="121"/>
      <c r="BF36" s="39"/>
      <c r="BG36" s="39"/>
      <c r="BH36" s="121"/>
      <c r="BI36" s="121"/>
      <c r="BJ36" s="121"/>
      <c r="BK36" s="121"/>
      <c r="BL36" s="39"/>
      <c r="BM36" s="39"/>
      <c r="BN36" s="121"/>
      <c r="BO36" s="121"/>
      <c r="BP36" s="121"/>
      <c r="BQ36" s="121"/>
      <c r="BR36" s="39"/>
      <c r="BS36" s="39"/>
      <c r="BT36" s="121"/>
      <c r="BU36" s="121"/>
      <c r="BV36" s="121"/>
      <c r="BW36" s="121"/>
      <c r="BX36" s="39"/>
      <c r="BY36" s="39"/>
      <c r="BZ36" s="121"/>
      <c r="CA36" s="121"/>
      <c r="CB36" s="121"/>
      <c r="CC36" s="121"/>
      <c r="CD36" s="39"/>
      <c r="CE36" s="39"/>
      <c r="CF36" s="121"/>
      <c r="CG36" s="121"/>
      <c r="CH36" s="121"/>
      <c r="CI36" s="121"/>
      <c r="CJ36" s="39"/>
      <c r="CK36" s="39"/>
      <c r="CL36" s="121"/>
      <c r="CM36" s="121"/>
      <c r="CN36" s="121"/>
      <c r="CO36" s="121"/>
      <c r="CP36" s="39"/>
      <c r="CQ36" s="39"/>
      <c r="CR36" s="145"/>
      <c r="CS36" s="145"/>
      <c r="CT36" s="145"/>
      <c r="CU36" s="145"/>
      <c r="CV36" s="40"/>
    </row>
    <row r="37" spans="1:100" ht="18" customHeight="1">
      <c r="D37" s="121"/>
      <c r="E37" s="121"/>
      <c r="F37" s="121"/>
      <c r="G37" s="121"/>
      <c r="H37" s="39"/>
      <c r="I37" s="39"/>
      <c r="J37" s="121"/>
      <c r="K37" s="121"/>
      <c r="L37" s="121"/>
      <c r="M37" s="121"/>
      <c r="N37" s="39"/>
      <c r="O37" s="39"/>
      <c r="P37" s="121"/>
      <c r="Q37" s="121"/>
      <c r="R37" s="121"/>
      <c r="S37" s="121"/>
      <c r="T37" s="39"/>
      <c r="U37" s="39"/>
      <c r="V37" s="121"/>
      <c r="W37" s="121"/>
      <c r="X37" s="121"/>
      <c r="Y37" s="121"/>
      <c r="Z37" s="39"/>
      <c r="AA37" s="39"/>
      <c r="AB37" s="121"/>
      <c r="AC37" s="121"/>
      <c r="AD37" s="121"/>
      <c r="AE37" s="121"/>
      <c r="AF37" s="39"/>
      <c r="AG37" s="39"/>
      <c r="AH37" s="121"/>
      <c r="AI37" s="121"/>
      <c r="AJ37" s="121"/>
      <c r="AK37" s="121"/>
      <c r="AL37" s="39"/>
      <c r="AM37" s="39"/>
      <c r="AN37" s="121"/>
      <c r="AO37" s="121"/>
      <c r="AP37" s="121"/>
      <c r="AQ37" s="121"/>
      <c r="AR37" s="39"/>
      <c r="AS37" s="39"/>
      <c r="AT37" s="121"/>
      <c r="AU37" s="121"/>
      <c r="AV37" s="121"/>
      <c r="AW37" s="121"/>
      <c r="AX37" s="39"/>
      <c r="AY37" s="39"/>
      <c r="AZ37" s="39"/>
      <c r="BA37" s="39"/>
      <c r="BB37" s="121"/>
      <c r="BC37" s="121"/>
      <c r="BD37" s="121"/>
      <c r="BE37" s="121"/>
      <c r="BF37" s="39"/>
      <c r="BG37" s="39"/>
      <c r="BH37" s="121"/>
      <c r="BI37" s="121"/>
      <c r="BJ37" s="121"/>
      <c r="BK37" s="121"/>
      <c r="BL37" s="39"/>
      <c r="BM37" s="39"/>
      <c r="BN37" s="121"/>
      <c r="BO37" s="121"/>
      <c r="BP37" s="121"/>
      <c r="BQ37" s="121"/>
      <c r="BR37" s="39"/>
      <c r="BS37" s="39"/>
      <c r="BT37" s="121"/>
      <c r="BU37" s="121"/>
      <c r="BV37" s="121"/>
      <c r="BW37" s="121"/>
      <c r="BX37" s="39"/>
      <c r="BY37" s="39"/>
      <c r="BZ37" s="121"/>
      <c r="CA37" s="121"/>
      <c r="CB37" s="121"/>
      <c r="CC37" s="121"/>
      <c r="CD37" s="39"/>
      <c r="CE37" s="39"/>
      <c r="CF37" s="121"/>
      <c r="CG37" s="121"/>
      <c r="CH37" s="121"/>
      <c r="CI37" s="121"/>
      <c r="CJ37" s="39"/>
      <c r="CK37" s="39"/>
      <c r="CL37" s="121"/>
      <c r="CM37" s="121"/>
      <c r="CN37" s="121"/>
      <c r="CO37" s="121"/>
      <c r="CP37" s="39"/>
      <c r="CQ37" s="39"/>
      <c r="CR37" s="145"/>
      <c r="CS37" s="145"/>
      <c r="CT37" s="145"/>
      <c r="CU37" s="145"/>
      <c r="CV37" s="40"/>
    </row>
    <row r="38" spans="1:100" ht="18" customHeight="1">
      <c r="D38" s="121"/>
      <c r="E38" s="121"/>
      <c r="F38" s="121"/>
      <c r="G38" s="121"/>
      <c r="H38" s="39"/>
      <c r="I38" s="39"/>
      <c r="J38" s="121"/>
      <c r="K38" s="121"/>
      <c r="L38" s="121"/>
      <c r="M38" s="121"/>
      <c r="N38" s="39"/>
      <c r="O38" s="39"/>
      <c r="P38" s="121"/>
      <c r="Q38" s="121"/>
      <c r="R38" s="121"/>
      <c r="S38" s="121"/>
      <c r="T38" s="39"/>
      <c r="U38" s="39"/>
      <c r="V38" s="121"/>
      <c r="W38" s="121"/>
      <c r="X38" s="121"/>
      <c r="Y38" s="121"/>
      <c r="Z38" s="39"/>
      <c r="AA38" s="39"/>
      <c r="AB38" s="121"/>
      <c r="AC38" s="121"/>
      <c r="AD38" s="121"/>
      <c r="AE38" s="121"/>
      <c r="AF38" s="39"/>
      <c r="AG38" s="39"/>
      <c r="AH38" s="121"/>
      <c r="AI38" s="121"/>
      <c r="AJ38" s="121"/>
      <c r="AK38" s="121"/>
      <c r="AL38" s="39"/>
      <c r="AM38" s="39"/>
      <c r="AN38" s="121"/>
      <c r="AO38" s="121"/>
      <c r="AP38" s="121"/>
      <c r="AQ38" s="121"/>
      <c r="AR38" s="39"/>
      <c r="AS38" s="39"/>
      <c r="AT38" s="121"/>
      <c r="AU38" s="121"/>
      <c r="AV38" s="121"/>
      <c r="AW38" s="121"/>
      <c r="AX38" s="39"/>
      <c r="AY38" s="39"/>
      <c r="AZ38" s="39"/>
      <c r="BA38" s="39"/>
      <c r="BB38" s="121"/>
      <c r="BC38" s="121"/>
      <c r="BD38" s="121"/>
      <c r="BE38" s="121"/>
      <c r="BF38" s="39"/>
      <c r="BG38" s="39"/>
      <c r="BH38" s="121"/>
      <c r="BI38" s="121"/>
      <c r="BJ38" s="121"/>
      <c r="BK38" s="121"/>
      <c r="BL38" s="39"/>
      <c r="BM38" s="39"/>
      <c r="BN38" s="121"/>
      <c r="BO38" s="121"/>
      <c r="BP38" s="121"/>
      <c r="BQ38" s="121"/>
      <c r="BR38" s="39"/>
      <c r="BS38" s="39"/>
      <c r="BT38" s="121"/>
      <c r="BU38" s="121"/>
      <c r="BV38" s="121"/>
      <c r="BW38" s="121"/>
      <c r="BX38" s="39"/>
      <c r="BY38" s="39"/>
      <c r="BZ38" s="121"/>
      <c r="CA38" s="121"/>
      <c r="CB38" s="121"/>
      <c r="CC38" s="121"/>
      <c r="CD38" s="39"/>
      <c r="CE38" s="39"/>
      <c r="CF38" s="121"/>
      <c r="CG38" s="121"/>
      <c r="CH38" s="121"/>
      <c r="CI38" s="121"/>
      <c r="CJ38" s="39"/>
      <c r="CK38" s="39"/>
      <c r="CL38" s="121"/>
      <c r="CM38" s="121"/>
      <c r="CN38" s="121"/>
      <c r="CO38" s="121"/>
      <c r="CP38" s="39"/>
      <c r="CQ38" s="39"/>
      <c r="CR38" s="145"/>
      <c r="CS38" s="145"/>
      <c r="CT38" s="145"/>
      <c r="CU38" s="145"/>
      <c r="CV38" s="40"/>
    </row>
    <row r="39" spans="1:100" ht="18" customHeight="1">
      <c r="D39" s="121"/>
      <c r="E39" s="121"/>
      <c r="F39" s="121"/>
      <c r="G39" s="121"/>
      <c r="H39" s="39"/>
      <c r="I39" s="39"/>
      <c r="J39" s="121"/>
      <c r="K39" s="121"/>
      <c r="L39" s="121"/>
      <c r="M39" s="121"/>
      <c r="N39" s="39"/>
      <c r="O39" s="39"/>
      <c r="P39" s="121"/>
      <c r="Q39" s="121"/>
      <c r="R39" s="121"/>
      <c r="S39" s="121"/>
      <c r="T39" s="39"/>
      <c r="U39" s="39"/>
      <c r="V39" s="121"/>
      <c r="W39" s="121"/>
      <c r="X39" s="121"/>
      <c r="Y39" s="121"/>
      <c r="Z39" s="39"/>
      <c r="AA39" s="39"/>
      <c r="AB39" s="121"/>
      <c r="AC39" s="121"/>
      <c r="AD39" s="121"/>
      <c r="AE39" s="121"/>
      <c r="AF39" s="39"/>
      <c r="AG39" s="39"/>
      <c r="AH39" s="121"/>
      <c r="AI39" s="121"/>
      <c r="AJ39" s="121"/>
      <c r="AK39" s="121"/>
      <c r="AL39" s="39"/>
      <c r="AM39" s="39"/>
      <c r="AN39" s="121"/>
      <c r="AO39" s="121"/>
      <c r="AP39" s="121"/>
      <c r="AQ39" s="121"/>
      <c r="AR39" s="39"/>
      <c r="AS39" s="39"/>
      <c r="AT39" s="121"/>
      <c r="AU39" s="121"/>
      <c r="AV39" s="121"/>
      <c r="AW39" s="121"/>
      <c r="AX39" s="39"/>
      <c r="AY39" s="39"/>
      <c r="AZ39" s="39"/>
      <c r="BA39" s="39"/>
      <c r="BB39" s="121"/>
      <c r="BC39" s="121"/>
      <c r="BD39" s="121"/>
      <c r="BE39" s="121"/>
      <c r="BF39" s="39"/>
      <c r="BG39" s="39"/>
      <c r="BH39" s="121"/>
      <c r="BI39" s="121"/>
      <c r="BJ39" s="121"/>
      <c r="BK39" s="121"/>
      <c r="BL39" s="39"/>
      <c r="BM39" s="39"/>
      <c r="BN39" s="121"/>
      <c r="BO39" s="121"/>
      <c r="BP39" s="121"/>
      <c r="BQ39" s="121"/>
      <c r="BR39" s="39"/>
      <c r="BS39" s="39"/>
      <c r="BT39" s="121"/>
      <c r="BU39" s="121"/>
      <c r="BV39" s="121"/>
      <c r="BW39" s="121"/>
      <c r="BX39" s="39"/>
      <c r="BY39" s="39"/>
      <c r="BZ39" s="121"/>
      <c r="CA39" s="121"/>
      <c r="CB39" s="121"/>
      <c r="CC39" s="121"/>
      <c r="CD39" s="39"/>
      <c r="CE39" s="39"/>
      <c r="CF39" s="121"/>
      <c r="CG39" s="121"/>
      <c r="CH39" s="121"/>
      <c r="CI39" s="121"/>
      <c r="CJ39" s="39"/>
      <c r="CK39" s="39"/>
      <c r="CL39" s="121"/>
      <c r="CM39" s="121"/>
      <c r="CN39" s="121"/>
      <c r="CO39" s="121"/>
      <c r="CP39" s="39"/>
      <c r="CQ39" s="39"/>
      <c r="CR39" s="145"/>
      <c r="CS39" s="145"/>
      <c r="CT39" s="145"/>
      <c r="CU39" s="145"/>
      <c r="CV39" s="40"/>
    </row>
    <row r="40" spans="1:100" ht="18" customHeight="1">
      <c r="D40" s="121"/>
      <c r="E40" s="121"/>
      <c r="F40" s="121"/>
      <c r="G40" s="121"/>
      <c r="H40" s="39"/>
      <c r="I40" s="39"/>
      <c r="J40" s="121"/>
      <c r="K40" s="121"/>
      <c r="L40" s="121"/>
      <c r="M40" s="121"/>
      <c r="N40" s="39"/>
      <c r="O40" s="39"/>
      <c r="P40" s="121"/>
      <c r="Q40" s="121"/>
      <c r="R40" s="121"/>
      <c r="S40" s="121"/>
      <c r="T40" s="39"/>
      <c r="U40" s="39"/>
      <c r="V40" s="121"/>
      <c r="W40" s="121"/>
      <c r="X40" s="121"/>
      <c r="Y40" s="121"/>
      <c r="Z40" s="39"/>
      <c r="AA40" s="39"/>
      <c r="AB40" s="121"/>
      <c r="AC40" s="121"/>
      <c r="AD40" s="121"/>
      <c r="AE40" s="121"/>
      <c r="AF40" s="39"/>
      <c r="AG40" s="39"/>
      <c r="AH40" s="121"/>
      <c r="AI40" s="121"/>
      <c r="AJ40" s="121"/>
      <c r="AK40" s="121"/>
      <c r="AL40" s="39"/>
      <c r="AM40" s="39"/>
      <c r="AN40" s="121"/>
      <c r="AO40" s="121"/>
      <c r="AP40" s="121"/>
      <c r="AQ40" s="121"/>
      <c r="AR40" s="39"/>
      <c r="AS40" s="39"/>
      <c r="AT40" s="121"/>
      <c r="AU40" s="121"/>
      <c r="AV40" s="121"/>
      <c r="AW40" s="121"/>
      <c r="AX40" s="39"/>
      <c r="AY40" s="39"/>
      <c r="AZ40" s="39"/>
      <c r="BA40" s="39"/>
      <c r="BB40" s="121"/>
      <c r="BC40" s="121"/>
      <c r="BD40" s="121"/>
      <c r="BE40" s="121"/>
      <c r="BF40" s="39"/>
      <c r="BG40" s="39"/>
      <c r="BH40" s="121"/>
      <c r="BI40" s="121"/>
      <c r="BJ40" s="121"/>
      <c r="BK40" s="121"/>
      <c r="BL40" s="39"/>
      <c r="BM40" s="39"/>
      <c r="BN40" s="121"/>
      <c r="BO40" s="121"/>
      <c r="BP40" s="121"/>
      <c r="BQ40" s="121"/>
      <c r="BR40" s="39"/>
      <c r="BS40" s="39"/>
      <c r="BT40" s="121"/>
      <c r="BU40" s="121"/>
      <c r="BV40" s="121"/>
      <c r="BW40" s="121"/>
      <c r="BX40" s="39"/>
      <c r="BY40" s="39"/>
      <c r="BZ40" s="121"/>
      <c r="CA40" s="121"/>
      <c r="CB40" s="121"/>
      <c r="CC40" s="121"/>
      <c r="CD40" s="39"/>
      <c r="CE40" s="39"/>
      <c r="CF40" s="121"/>
      <c r="CG40" s="121"/>
      <c r="CH40" s="121"/>
      <c r="CI40" s="121"/>
      <c r="CJ40" s="39"/>
      <c r="CK40" s="39"/>
      <c r="CL40" s="121"/>
      <c r="CM40" s="121"/>
      <c r="CN40" s="121"/>
      <c r="CO40" s="121"/>
      <c r="CP40" s="39"/>
      <c r="CQ40" s="39"/>
      <c r="CR40" s="145"/>
      <c r="CS40" s="145"/>
      <c r="CT40" s="145"/>
      <c r="CU40" s="145"/>
      <c r="CV40" s="40"/>
    </row>
    <row r="41" spans="1:100" ht="18" customHeight="1">
      <c r="D41" s="121"/>
      <c r="E41" s="121"/>
      <c r="F41" s="121"/>
      <c r="G41" s="121"/>
      <c r="H41" s="39"/>
      <c r="I41" s="39"/>
      <c r="J41" s="121"/>
      <c r="K41" s="121"/>
      <c r="L41" s="121"/>
      <c r="M41" s="121"/>
      <c r="N41" s="39"/>
      <c r="O41" s="39"/>
      <c r="P41" s="121"/>
      <c r="Q41" s="121"/>
      <c r="R41" s="121"/>
      <c r="S41" s="121"/>
      <c r="T41" s="39"/>
      <c r="U41" s="39"/>
      <c r="V41" s="121"/>
      <c r="W41" s="121"/>
      <c r="X41" s="121"/>
      <c r="Y41" s="121"/>
      <c r="Z41" s="39"/>
      <c r="AA41" s="39"/>
      <c r="AB41" s="121"/>
      <c r="AC41" s="121"/>
      <c r="AD41" s="121"/>
      <c r="AE41" s="121"/>
      <c r="AF41" s="39"/>
      <c r="AG41" s="39"/>
      <c r="AH41" s="121"/>
      <c r="AI41" s="121"/>
      <c r="AJ41" s="121"/>
      <c r="AK41" s="121"/>
      <c r="AL41" s="39"/>
      <c r="AM41" s="39"/>
      <c r="AN41" s="121"/>
      <c r="AO41" s="121"/>
      <c r="AP41" s="121"/>
      <c r="AQ41" s="121"/>
      <c r="AR41" s="39"/>
      <c r="AS41" s="39"/>
      <c r="AT41" s="121"/>
      <c r="AU41" s="121"/>
      <c r="AV41" s="121"/>
      <c r="AW41" s="121"/>
      <c r="AX41" s="39"/>
      <c r="AY41" s="39"/>
      <c r="AZ41" s="39"/>
      <c r="BA41" s="39"/>
      <c r="BB41" s="121"/>
      <c r="BC41" s="121"/>
      <c r="BD41" s="121"/>
      <c r="BE41" s="121"/>
      <c r="BF41" s="39"/>
      <c r="BG41" s="39"/>
      <c r="BH41" s="121"/>
      <c r="BI41" s="121"/>
      <c r="BJ41" s="121"/>
      <c r="BK41" s="121"/>
      <c r="BL41" s="39"/>
      <c r="BM41" s="39"/>
      <c r="BN41" s="121"/>
      <c r="BO41" s="121"/>
      <c r="BP41" s="121"/>
      <c r="BQ41" s="121"/>
      <c r="BR41" s="39"/>
      <c r="BS41" s="39"/>
      <c r="BT41" s="121"/>
      <c r="BU41" s="121"/>
      <c r="BV41" s="121"/>
      <c r="BW41" s="121"/>
      <c r="BX41" s="39"/>
      <c r="BY41" s="39"/>
      <c r="BZ41" s="121"/>
      <c r="CA41" s="121"/>
      <c r="CB41" s="121"/>
      <c r="CC41" s="121"/>
      <c r="CD41" s="39"/>
      <c r="CE41" s="39"/>
      <c r="CF41" s="121"/>
      <c r="CG41" s="121"/>
      <c r="CH41" s="121"/>
      <c r="CI41" s="121"/>
      <c r="CJ41" s="39"/>
      <c r="CK41" s="39"/>
      <c r="CL41" s="121"/>
      <c r="CM41" s="121"/>
      <c r="CN41" s="121"/>
      <c r="CO41" s="121"/>
      <c r="CP41" s="39"/>
      <c r="CQ41" s="39"/>
      <c r="CR41" s="145"/>
      <c r="CS41" s="145"/>
      <c r="CT41" s="145"/>
      <c r="CU41" s="145"/>
      <c r="CV41" s="40"/>
    </row>
    <row r="42" spans="1:100" ht="18" customHeight="1">
      <c r="D42" s="121"/>
      <c r="E42" s="121"/>
      <c r="F42" s="121"/>
      <c r="G42" s="121"/>
      <c r="H42" s="39"/>
      <c r="I42" s="39"/>
      <c r="J42" s="121"/>
      <c r="K42" s="121"/>
      <c r="L42" s="121"/>
      <c r="M42" s="121"/>
      <c r="N42" s="39"/>
      <c r="O42" s="39"/>
      <c r="P42" s="121"/>
      <c r="Q42" s="121"/>
      <c r="R42" s="121"/>
      <c r="S42" s="121"/>
      <c r="T42" s="39"/>
      <c r="U42" s="39"/>
      <c r="V42" s="121"/>
      <c r="W42" s="121"/>
      <c r="X42" s="121"/>
      <c r="Y42" s="121"/>
      <c r="Z42" s="39"/>
      <c r="AA42" s="39"/>
      <c r="AB42" s="121"/>
      <c r="AC42" s="121"/>
      <c r="AD42" s="121"/>
      <c r="AE42" s="121"/>
      <c r="AF42" s="39"/>
      <c r="AG42" s="39"/>
      <c r="AH42" s="121"/>
      <c r="AI42" s="121"/>
      <c r="AJ42" s="121"/>
      <c r="AK42" s="121"/>
      <c r="AL42" s="39"/>
      <c r="AM42" s="39"/>
      <c r="AN42" s="121"/>
      <c r="AO42" s="121"/>
      <c r="AP42" s="121"/>
      <c r="AQ42" s="121"/>
      <c r="AR42" s="39"/>
      <c r="AS42" s="39"/>
      <c r="AT42" s="121"/>
      <c r="AU42" s="121"/>
      <c r="AV42" s="121"/>
      <c r="AW42" s="121"/>
      <c r="AX42" s="39"/>
      <c r="AY42" s="39"/>
      <c r="AZ42" s="39"/>
      <c r="BA42" s="39"/>
      <c r="BB42" s="121"/>
      <c r="BC42" s="121"/>
      <c r="BD42" s="121"/>
      <c r="BE42" s="121"/>
      <c r="BF42" s="39"/>
      <c r="BG42" s="39"/>
      <c r="BH42" s="121"/>
      <c r="BI42" s="121"/>
      <c r="BJ42" s="121"/>
      <c r="BK42" s="121"/>
      <c r="BL42" s="39"/>
      <c r="BM42" s="39"/>
      <c r="BN42" s="121"/>
      <c r="BO42" s="121"/>
      <c r="BP42" s="121"/>
      <c r="BQ42" s="121"/>
      <c r="BR42" s="39"/>
      <c r="BS42" s="39"/>
      <c r="BT42" s="121"/>
      <c r="BU42" s="121"/>
      <c r="BV42" s="121"/>
      <c r="BW42" s="121"/>
      <c r="BX42" s="39"/>
      <c r="BY42" s="39"/>
      <c r="BZ42" s="121"/>
      <c r="CA42" s="121"/>
      <c r="CB42" s="121"/>
      <c r="CC42" s="121"/>
      <c r="CD42" s="39"/>
      <c r="CE42" s="39"/>
      <c r="CF42" s="121"/>
      <c r="CG42" s="121"/>
      <c r="CH42" s="121"/>
      <c r="CI42" s="121"/>
      <c r="CJ42" s="39"/>
      <c r="CK42" s="39"/>
      <c r="CL42" s="121"/>
      <c r="CM42" s="121"/>
      <c r="CN42" s="121"/>
      <c r="CO42" s="121"/>
      <c r="CP42" s="39"/>
      <c r="CQ42" s="39"/>
      <c r="CR42" s="145"/>
      <c r="CS42" s="145"/>
      <c r="CT42" s="145"/>
      <c r="CU42" s="145"/>
      <c r="CV42" s="40"/>
    </row>
    <row r="43" spans="1:100" ht="18" customHeight="1">
      <c r="D43" s="121"/>
      <c r="E43" s="121"/>
      <c r="F43" s="121"/>
      <c r="G43" s="121"/>
      <c r="H43" s="39"/>
      <c r="I43" s="39"/>
      <c r="J43" s="121"/>
      <c r="K43" s="121"/>
      <c r="L43" s="121"/>
      <c r="M43" s="121"/>
      <c r="N43" s="39"/>
      <c r="O43" s="39"/>
      <c r="P43" s="121"/>
      <c r="Q43" s="121"/>
      <c r="R43" s="121"/>
      <c r="S43" s="121"/>
      <c r="T43" s="39"/>
      <c r="U43" s="39"/>
      <c r="V43" s="121"/>
      <c r="W43" s="121"/>
      <c r="X43" s="121"/>
      <c r="Y43" s="121"/>
      <c r="Z43" s="39"/>
      <c r="AA43" s="39"/>
      <c r="AB43" s="121"/>
      <c r="AC43" s="121"/>
      <c r="AD43" s="121"/>
      <c r="AE43" s="121"/>
      <c r="AF43" s="39"/>
      <c r="AG43" s="39"/>
      <c r="AH43" s="121"/>
      <c r="AI43" s="121"/>
      <c r="AJ43" s="121"/>
      <c r="AK43" s="121"/>
      <c r="AL43" s="39"/>
      <c r="AM43" s="39"/>
      <c r="AN43" s="121"/>
      <c r="AO43" s="121"/>
      <c r="AP43" s="121"/>
      <c r="AQ43" s="121"/>
      <c r="AR43" s="39"/>
      <c r="AS43" s="39"/>
      <c r="AT43" s="121"/>
      <c r="AU43" s="121"/>
      <c r="AV43" s="121"/>
      <c r="AW43" s="121"/>
      <c r="AX43" s="39"/>
      <c r="AY43" s="39"/>
      <c r="AZ43" s="39"/>
      <c r="BA43" s="39"/>
      <c r="BB43" s="121"/>
      <c r="BC43" s="121"/>
      <c r="BD43" s="121"/>
      <c r="BE43" s="121"/>
      <c r="BF43" s="39"/>
      <c r="BG43" s="39"/>
      <c r="BH43" s="121"/>
      <c r="BI43" s="121"/>
      <c r="BJ43" s="121"/>
      <c r="BK43" s="121"/>
      <c r="BL43" s="39"/>
      <c r="BM43" s="39"/>
      <c r="BN43" s="121"/>
      <c r="BO43" s="121"/>
      <c r="BP43" s="121"/>
      <c r="BQ43" s="121"/>
      <c r="BR43" s="39"/>
      <c r="BS43" s="39"/>
      <c r="BT43" s="121"/>
      <c r="BU43" s="121"/>
      <c r="BV43" s="121"/>
      <c r="BW43" s="121"/>
      <c r="BX43" s="39"/>
      <c r="BY43" s="39"/>
      <c r="BZ43" s="121"/>
      <c r="CA43" s="121"/>
      <c r="CB43" s="121"/>
      <c r="CC43" s="121"/>
      <c r="CD43" s="39"/>
      <c r="CE43" s="39"/>
      <c r="CF43" s="121"/>
      <c r="CG43" s="121"/>
      <c r="CH43" s="121"/>
      <c r="CI43" s="121"/>
      <c r="CJ43" s="39"/>
      <c r="CK43" s="39"/>
      <c r="CL43" s="121"/>
      <c r="CM43" s="121"/>
      <c r="CN43" s="121"/>
      <c r="CO43" s="121"/>
      <c r="CP43" s="39"/>
      <c r="CQ43" s="39"/>
      <c r="CR43" s="145"/>
      <c r="CS43" s="145"/>
      <c r="CT43" s="145"/>
      <c r="CU43" s="145"/>
      <c r="CV43" s="40"/>
    </row>
    <row r="44" spans="1:100" ht="12" customHeight="1"/>
    <row r="45" spans="1:100" ht="18" customHeight="1">
      <c r="D45" s="126" t="s">
        <v>76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BB45" s="126" t="s">
        <v>76</v>
      </c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</row>
    <row r="46" spans="1:100" ht="18" customHeight="1">
      <c r="A46" s="126" t="s">
        <v>81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</row>
  </sheetData>
  <mergeCells count="169">
    <mergeCell ref="AU31:BE31"/>
    <mergeCell ref="A46:CU46"/>
    <mergeCell ref="BA16:BC16"/>
    <mergeCell ref="BA15:BC15"/>
    <mergeCell ref="A18:C18"/>
    <mergeCell ref="D18:X18"/>
    <mergeCell ref="AA18:AC18"/>
    <mergeCell ref="AD18:AX18"/>
    <mergeCell ref="BA18:BC18"/>
    <mergeCell ref="A19:X19"/>
    <mergeCell ref="AN23:BK23"/>
    <mergeCell ref="J35:M35"/>
    <mergeCell ref="J36:M43"/>
    <mergeCell ref="AN36:AQ43"/>
    <mergeCell ref="AT35:AW35"/>
    <mergeCell ref="AT36:AW43"/>
    <mergeCell ref="CF36:CI43"/>
    <mergeCell ref="CL36:CO43"/>
    <mergeCell ref="CR36:CU43"/>
    <mergeCell ref="BT35:BW35"/>
    <mergeCell ref="BZ35:CC35"/>
    <mergeCell ref="A22:CY22"/>
    <mergeCell ref="AA19:AX19"/>
    <mergeCell ref="D45:AW45"/>
    <mergeCell ref="A13:C13"/>
    <mergeCell ref="A17:C17"/>
    <mergeCell ref="A15:C15"/>
    <mergeCell ref="A14:C14"/>
    <mergeCell ref="BD18:BX18"/>
    <mergeCell ref="CA18:CC18"/>
    <mergeCell ref="CD18:CX18"/>
    <mergeCell ref="A16:C16"/>
    <mergeCell ref="D16:X16"/>
    <mergeCell ref="AA16:AC16"/>
    <mergeCell ref="AD16:AX16"/>
    <mergeCell ref="AA13:AC13"/>
    <mergeCell ref="AA17:AC17"/>
    <mergeCell ref="AD17:AX17"/>
    <mergeCell ref="CA16:CC16"/>
    <mergeCell ref="CD16:CX16"/>
    <mergeCell ref="CA15:CC15"/>
    <mergeCell ref="CD15:CX15"/>
    <mergeCell ref="D14:X14"/>
    <mergeCell ref="AA14:AC14"/>
    <mergeCell ref="AD14:AX14"/>
    <mergeCell ref="BD14:BX14"/>
    <mergeCell ref="CA14:CC14"/>
    <mergeCell ref="AD13:AX13"/>
    <mergeCell ref="BA4:BC4"/>
    <mergeCell ref="BD4:BX4"/>
    <mergeCell ref="CA4:CC4"/>
    <mergeCell ref="CD4:CX4"/>
    <mergeCell ref="BD13:BX13"/>
    <mergeCell ref="CA13:CC13"/>
    <mergeCell ref="CD13:CX13"/>
    <mergeCell ref="BD16:BX16"/>
    <mergeCell ref="BA7:BC7"/>
    <mergeCell ref="BD7:BX7"/>
    <mergeCell ref="CA7:CC7"/>
    <mergeCell ref="CD7:CX7"/>
    <mergeCell ref="BA8:BC8"/>
    <mergeCell ref="BD8:BX8"/>
    <mergeCell ref="CA8:CC8"/>
    <mergeCell ref="CD8:CX8"/>
    <mergeCell ref="BA5:BC5"/>
    <mergeCell ref="BD5:BX5"/>
    <mergeCell ref="CA5:CC5"/>
    <mergeCell ref="BA10:BX10"/>
    <mergeCell ref="BA11:BX11"/>
    <mergeCell ref="CA10:CX10"/>
    <mergeCell ref="BA14:BC14"/>
    <mergeCell ref="BD15:BX15"/>
    <mergeCell ref="D8:X8"/>
    <mergeCell ref="P35:S35"/>
    <mergeCell ref="D15:X15"/>
    <mergeCell ref="AA15:AC15"/>
    <mergeCell ref="AD15:AX15"/>
    <mergeCell ref="CD14:CX14"/>
    <mergeCell ref="BA19:BX19"/>
    <mergeCell ref="CA19:CX19"/>
    <mergeCell ref="A20:X20"/>
    <mergeCell ref="AA20:AX20"/>
    <mergeCell ref="BA20:BX20"/>
    <mergeCell ref="CA20:CX20"/>
    <mergeCell ref="AA11:AX11"/>
    <mergeCell ref="BA17:BC17"/>
    <mergeCell ref="BD17:BX17"/>
    <mergeCell ref="CA17:CC17"/>
    <mergeCell ref="CD17:CX17"/>
    <mergeCell ref="BX27:CA28"/>
    <mergeCell ref="AX25:BA25"/>
    <mergeCell ref="AX29:BA30"/>
    <mergeCell ref="AN26:BK26"/>
    <mergeCell ref="Y27:AB28"/>
    <mergeCell ref="AN35:AQ35"/>
    <mergeCell ref="D17:X17"/>
    <mergeCell ref="AD4:AX4"/>
    <mergeCell ref="A6:C6"/>
    <mergeCell ref="D6:X6"/>
    <mergeCell ref="AA6:AC6"/>
    <mergeCell ref="D5:X5"/>
    <mergeCell ref="AA5:AC5"/>
    <mergeCell ref="A5:C5"/>
    <mergeCell ref="AD7:AX7"/>
    <mergeCell ref="A7:C7"/>
    <mergeCell ref="D7:X7"/>
    <mergeCell ref="AA7:AC7"/>
    <mergeCell ref="A4:C4"/>
    <mergeCell ref="D4:X4"/>
    <mergeCell ref="AA4:AC4"/>
    <mergeCell ref="A1:CY2"/>
    <mergeCell ref="A3:CY3"/>
    <mergeCell ref="CA11:CX11"/>
    <mergeCell ref="AA8:AC8"/>
    <mergeCell ref="AD8:AX8"/>
    <mergeCell ref="A8:C8"/>
    <mergeCell ref="CA6:CC6"/>
    <mergeCell ref="CD6:CX6"/>
    <mergeCell ref="AD6:AX6"/>
    <mergeCell ref="BA6:BC6"/>
    <mergeCell ref="BD6:BX6"/>
    <mergeCell ref="AD5:AX5"/>
    <mergeCell ref="CD5:CX5"/>
    <mergeCell ref="A9:C9"/>
    <mergeCell ref="D9:X9"/>
    <mergeCell ref="AA9:AC9"/>
    <mergeCell ref="AD9:AX9"/>
    <mergeCell ref="BA9:BC9"/>
    <mergeCell ref="BD9:BX9"/>
    <mergeCell ref="CA9:CC9"/>
    <mergeCell ref="CD9:CX9"/>
    <mergeCell ref="A10:X10"/>
    <mergeCell ref="A11:X11"/>
    <mergeCell ref="AA10:AX10"/>
    <mergeCell ref="BA13:BC13"/>
    <mergeCell ref="D13:X13"/>
    <mergeCell ref="BB45:CU45"/>
    <mergeCell ref="BP33:BU33"/>
    <mergeCell ref="CB33:CG33"/>
    <mergeCell ref="CN33:CS33"/>
    <mergeCell ref="I31:T31"/>
    <mergeCell ref="AG31:AR31"/>
    <mergeCell ref="BG31:BR31"/>
    <mergeCell ref="CE31:CP31"/>
    <mergeCell ref="F33:K33"/>
    <mergeCell ref="R33:W33"/>
    <mergeCell ref="AD33:AI33"/>
    <mergeCell ref="AP33:AU33"/>
    <mergeCell ref="BD33:BI33"/>
    <mergeCell ref="BB35:BE35"/>
    <mergeCell ref="P36:S43"/>
    <mergeCell ref="V35:Y35"/>
    <mergeCell ref="V36:Y43"/>
    <mergeCell ref="AB35:AE35"/>
    <mergeCell ref="AB36:AE43"/>
    <mergeCell ref="AH35:AK35"/>
    <mergeCell ref="D36:G43"/>
    <mergeCell ref="D35:G35"/>
    <mergeCell ref="AH36:AK43"/>
    <mergeCell ref="CF35:CI35"/>
    <mergeCell ref="CL35:CO35"/>
    <mergeCell ref="CR35:CU35"/>
    <mergeCell ref="BB36:BE43"/>
    <mergeCell ref="BH36:BK43"/>
    <mergeCell ref="BN36:BQ43"/>
    <mergeCell ref="BT36:BW43"/>
    <mergeCell ref="BZ36:CC43"/>
    <mergeCell ref="BH35:BK35"/>
    <mergeCell ref="BN35:BQ35"/>
  </mergeCells>
  <phoneticPr fontId="1"/>
  <pageMargins left="0.39370078740157483" right="0" top="0.39370078740157483" bottom="0" header="0.31496062992125984" footer="0.31496062992125984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Y56"/>
  <sheetViews>
    <sheetView tabSelected="1" topLeftCell="A3" workbookViewId="0">
      <selection activeCell="EJ31" sqref="EJ31"/>
    </sheetView>
  </sheetViews>
  <sheetFormatPr baseColWidth="10" defaultColWidth="0.83203125" defaultRowHeight="18" customHeight="1"/>
  <cols>
    <col min="1" max="16384" width="0.83203125" style="1"/>
  </cols>
  <sheetData>
    <row r="2" spans="1:103" ht="18" customHeight="1">
      <c r="A2" s="177" t="s">
        <v>96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</row>
    <row r="3" spans="1:103" ht="18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</row>
    <row r="4" spans="1:103" ht="10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</row>
    <row r="5" spans="1:103" ht="18" customHeight="1">
      <c r="A5" s="165" t="s">
        <v>255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</row>
    <row r="6" spans="1:103" ht="10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</row>
    <row r="7" spans="1:103" ht="18" customHeight="1">
      <c r="AL7" s="189" t="s">
        <v>41</v>
      </c>
      <c r="AM7" s="190"/>
      <c r="AN7" s="190"/>
      <c r="AO7" s="190"/>
      <c r="AP7" s="190"/>
      <c r="AQ7" s="190"/>
      <c r="AR7" s="191"/>
      <c r="AS7" s="179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1"/>
      <c r="CB7" s="165" t="s">
        <v>42</v>
      </c>
      <c r="CC7" s="165"/>
      <c r="CD7" s="165"/>
      <c r="CE7" s="165"/>
      <c r="CF7" s="165"/>
      <c r="CG7" s="165"/>
      <c r="CH7" s="165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</row>
    <row r="8" spans="1:103" ht="18" customHeight="1"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2"/>
      <c r="AZ8" s="43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CB8" s="165" t="s">
        <v>43</v>
      </c>
      <c r="CC8" s="165"/>
      <c r="CD8" s="165"/>
      <c r="CE8" s="165"/>
      <c r="CF8" s="165"/>
      <c r="CG8" s="165"/>
      <c r="CH8" s="165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</row>
    <row r="9" spans="1:103" ht="18" customHeight="1">
      <c r="Z9" s="2"/>
      <c r="AX9" s="182" t="s">
        <v>63</v>
      </c>
      <c r="AY9" s="183"/>
      <c r="AZ9" s="184"/>
      <c r="BA9" s="184"/>
      <c r="BY9" s="44"/>
      <c r="CB9" s="165" t="s">
        <v>287</v>
      </c>
      <c r="CC9" s="165"/>
      <c r="CD9" s="165"/>
      <c r="CE9" s="165"/>
      <c r="CF9" s="165"/>
      <c r="CG9" s="165"/>
      <c r="CH9" s="165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</row>
    <row r="10" spans="1:103" ht="18" customHeight="1"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3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N10" s="185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7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3"/>
      <c r="BZ10" s="43"/>
      <c r="CA10" s="4"/>
      <c r="CB10" s="4"/>
      <c r="CC10" s="4"/>
      <c r="CD10" s="4"/>
      <c r="CE10" s="4"/>
      <c r="CF10" s="4"/>
      <c r="CG10" s="4"/>
      <c r="CH10" s="4"/>
      <c r="CI10" s="4"/>
      <c r="CJ10" s="4"/>
    </row>
    <row r="11" spans="1:103" ht="8.25" customHeight="1">
      <c r="N11" s="2"/>
      <c r="Y11" s="169" t="s">
        <v>61</v>
      </c>
      <c r="Z11" s="149"/>
      <c r="AA11" s="149"/>
      <c r="AB11" s="149"/>
      <c r="AL11" s="44"/>
      <c r="AZ11" s="49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44"/>
      <c r="BM11" s="5"/>
      <c r="BN11" s="5"/>
      <c r="BO11" s="5"/>
      <c r="BP11" s="5"/>
      <c r="BQ11" s="5"/>
      <c r="BR11" s="5"/>
      <c r="BS11" s="5"/>
      <c r="BT11" s="5"/>
      <c r="BU11" s="5"/>
      <c r="BV11" s="50"/>
      <c r="BX11" s="169" t="s">
        <v>62</v>
      </c>
      <c r="BY11" s="149"/>
      <c r="BZ11" s="149"/>
      <c r="CA11" s="149"/>
      <c r="CJ11" s="44"/>
    </row>
    <row r="12" spans="1:103" ht="8.25" customHeight="1">
      <c r="N12" s="2"/>
      <c r="Y12" s="149"/>
      <c r="Z12" s="149"/>
      <c r="AA12" s="149"/>
      <c r="AB12" s="149"/>
      <c r="AD12" s="17"/>
      <c r="AE12" s="16"/>
      <c r="AF12" s="16"/>
      <c r="AG12" s="16"/>
      <c r="AH12" s="16"/>
      <c r="AI12" s="16"/>
      <c r="AJ12" s="16"/>
      <c r="AK12" s="16"/>
      <c r="AL12" s="45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51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45"/>
      <c r="BM12" s="16"/>
      <c r="BN12" s="16"/>
      <c r="BO12" s="16"/>
      <c r="BP12" s="16"/>
      <c r="BQ12" s="16"/>
      <c r="BR12" s="16"/>
      <c r="BS12" s="16"/>
      <c r="BT12" s="16"/>
      <c r="BU12" s="16"/>
      <c r="BV12" s="52"/>
      <c r="BX12" s="149"/>
      <c r="BY12" s="149"/>
      <c r="BZ12" s="149"/>
      <c r="CA12" s="149"/>
      <c r="CJ12" s="2"/>
    </row>
    <row r="13" spans="1:103" ht="8.25" customHeight="1">
      <c r="N13" s="2"/>
      <c r="W13" s="173"/>
      <c r="X13" s="173"/>
      <c r="Y13" s="169"/>
      <c r="Z13" s="149"/>
      <c r="AA13" s="149"/>
      <c r="AB13" s="149"/>
      <c r="AL13" s="2"/>
      <c r="AX13" s="169" t="s">
        <v>280</v>
      </c>
      <c r="AY13" s="149"/>
      <c r="AZ13" s="149"/>
      <c r="BA13" s="149"/>
      <c r="BL13" s="2"/>
      <c r="BW13" s="152"/>
      <c r="BX13" s="152"/>
      <c r="BY13" s="152"/>
      <c r="BZ13" s="152"/>
      <c r="CA13" s="152"/>
      <c r="CB13" s="152"/>
      <c r="CJ13" s="2"/>
    </row>
    <row r="14" spans="1:103" ht="16.5" customHeight="1">
      <c r="I14" s="4"/>
      <c r="J14" s="4"/>
      <c r="K14" s="4"/>
      <c r="L14" s="4"/>
      <c r="M14" s="4"/>
      <c r="N14" s="3"/>
      <c r="O14" s="4"/>
      <c r="P14" s="4"/>
      <c r="Q14" s="4"/>
      <c r="R14" s="4"/>
      <c r="S14" s="4"/>
      <c r="T14" s="4"/>
      <c r="W14" s="173"/>
      <c r="X14" s="173"/>
      <c r="Y14" s="149"/>
      <c r="Z14" s="149"/>
      <c r="AA14" s="149"/>
      <c r="AB14" s="149"/>
      <c r="AG14" s="41"/>
      <c r="AH14" s="41"/>
      <c r="AI14" s="41"/>
      <c r="AJ14" s="41"/>
      <c r="AK14" s="41"/>
      <c r="AL14" s="47"/>
      <c r="AM14" s="43"/>
      <c r="AN14" s="4"/>
      <c r="AO14" s="4"/>
      <c r="AP14" s="4"/>
      <c r="AQ14" s="4"/>
      <c r="AR14" s="4"/>
      <c r="AX14" s="149"/>
      <c r="AY14" s="149"/>
      <c r="AZ14" s="149"/>
      <c r="BA14" s="149"/>
      <c r="BG14" s="4"/>
      <c r="BH14" s="4"/>
      <c r="BI14" s="4"/>
      <c r="BJ14" s="4"/>
      <c r="BK14" s="4"/>
      <c r="BL14" s="3"/>
      <c r="BM14" s="4"/>
      <c r="BN14" s="4"/>
      <c r="BO14" s="4"/>
      <c r="BP14" s="4"/>
      <c r="BQ14" s="4"/>
      <c r="BR14" s="4"/>
      <c r="BW14" s="152"/>
      <c r="BX14" s="152"/>
      <c r="BY14" s="152"/>
      <c r="BZ14" s="152"/>
      <c r="CA14" s="152"/>
      <c r="CB14" s="152"/>
      <c r="CE14" s="4"/>
      <c r="CF14" s="4"/>
      <c r="CG14" s="4"/>
      <c r="CH14" s="4"/>
      <c r="CI14" s="4"/>
      <c r="CJ14" s="3"/>
    </row>
    <row r="15" spans="1:103" ht="18" customHeight="1">
      <c r="H15" s="2"/>
      <c r="I15" s="148" t="s">
        <v>51</v>
      </c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70"/>
      <c r="AF15" s="2"/>
      <c r="AG15" s="148" t="s">
        <v>56</v>
      </c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70"/>
      <c r="AV15" s="176"/>
      <c r="AW15" s="176"/>
      <c r="AX15" s="174"/>
      <c r="AY15" s="175"/>
      <c r="AZ15" s="175"/>
      <c r="BA15" s="175"/>
      <c r="BF15" s="2"/>
      <c r="BG15" s="148" t="s">
        <v>51</v>
      </c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70"/>
      <c r="CD15" s="2"/>
      <c r="CE15" s="148" t="s">
        <v>56</v>
      </c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70"/>
    </row>
    <row r="16" spans="1:103" ht="18" customHeight="1">
      <c r="H16" s="2"/>
      <c r="T16" s="2"/>
      <c r="AD16" s="6"/>
      <c r="AE16" s="6"/>
      <c r="AF16" s="46"/>
      <c r="AG16" s="6"/>
      <c r="AH16" s="6"/>
      <c r="AI16" s="6"/>
      <c r="AR16" s="2"/>
      <c r="AS16" s="64"/>
      <c r="BF16" s="2"/>
      <c r="BS16" s="2"/>
      <c r="CD16" s="2"/>
      <c r="CH16" s="152"/>
      <c r="CI16" s="152"/>
      <c r="CJ16" s="152"/>
      <c r="CK16" s="152"/>
      <c r="CL16" s="152"/>
      <c r="CM16" s="152"/>
      <c r="CP16" s="2"/>
    </row>
    <row r="17" spans="1:103" ht="18" customHeight="1">
      <c r="F17" s="4"/>
      <c r="G17" s="4"/>
      <c r="H17" s="3"/>
      <c r="I17" s="4"/>
      <c r="J17" s="4"/>
      <c r="K17" s="4"/>
      <c r="R17" s="4"/>
      <c r="S17" s="4"/>
      <c r="T17" s="3"/>
      <c r="U17" s="4"/>
      <c r="V17" s="4"/>
      <c r="W17" s="4"/>
      <c r="AD17" s="7"/>
      <c r="AE17" s="7"/>
      <c r="AF17" s="48"/>
      <c r="AG17" s="7"/>
      <c r="AH17" s="7"/>
      <c r="AI17" s="7"/>
      <c r="AR17" s="2"/>
      <c r="AS17" s="43"/>
      <c r="AT17" s="4"/>
      <c r="AU17" s="4"/>
      <c r="BD17" s="4"/>
      <c r="BE17" s="4"/>
      <c r="BF17" s="3"/>
      <c r="BG17" s="4"/>
      <c r="BH17" s="4"/>
      <c r="BI17" s="4"/>
      <c r="BP17" s="4"/>
      <c r="BQ17" s="4"/>
      <c r="BR17" s="4"/>
      <c r="BS17" s="3"/>
      <c r="CD17" s="2"/>
      <c r="CH17" s="152"/>
      <c r="CI17" s="152"/>
      <c r="CJ17" s="152"/>
      <c r="CK17" s="152"/>
      <c r="CL17" s="152"/>
      <c r="CM17" s="152"/>
      <c r="CP17" s="2"/>
    </row>
    <row r="18" spans="1:103" ht="18" customHeight="1">
      <c r="E18" s="2"/>
      <c r="F18" s="169" t="s">
        <v>46</v>
      </c>
      <c r="G18" s="149"/>
      <c r="H18" s="149"/>
      <c r="I18" s="149"/>
      <c r="J18" s="149"/>
      <c r="K18" s="170"/>
      <c r="L18" s="6"/>
      <c r="Q18" s="2"/>
      <c r="R18" s="169" t="s">
        <v>48</v>
      </c>
      <c r="S18" s="149"/>
      <c r="T18" s="149"/>
      <c r="U18" s="150"/>
      <c r="V18" s="150"/>
      <c r="W18" s="151"/>
      <c r="X18" s="6"/>
      <c r="Y18" s="6"/>
      <c r="AC18" s="2"/>
      <c r="AD18" s="148" t="s">
        <v>49</v>
      </c>
      <c r="AE18" s="148"/>
      <c r="AF18" s="148"/>
      <c r="AG18" s="171"/>
      <c r="AH18" s="171"/>
      <c r="AI18" s="172"/>
      <c r="AO18" s="2"/>
      <c r="AP18" s="171" t="s">
        <v>50</v>
      </c>
      <c r="AQ18" s="150"/>
      <c r="AR18" s="150"/>
      <c r="AS18" s="149"/>
      <c r="AT18" s="149"/>
      <c r="AU18" s="170"/>
      <c r="BB18" s="6"/>
      <c r="BC18" s="46"/>
      <c r="BD18" s="169" t="s">
        <v>46</v>
      </c>
      <c r="BE18" s="149"/>
      <c r="BF18" s="149"/>
      <c r="BG18" s="149"/>
      <c r="BH18" s="149"/>
      <c r="BI18" s="170"/>
      <c r="BJ18" s="6"/>
      <c r="BO18" s="2"/>
      <c r="BP18" s="169" t="s">
        <v>48</v>
      </c>
      <c r="BQ18" s="149"/>
      <c r="BR18" s="149"/>
      <c r="BS18" s="150"/>
      <c r="BT18" s="150"/>
      <c r="BU18" s="151"/>
      <c r="BV18" s="6"/>
      <c r="BW18" s="6"/>
      <c r="CA18" s="2"/>
      <c r="CB18" s="148" t="s">
        <v>49</v>
      </c>
      <c r="CC18" s="148"/>
      <c r="CD18" s="148"/>
      <c r="CE18" s="171"/>
      <c r="CF18" s="171"/>
      <c r="CG18" s="172"/>
      <c r="CM18" s="2"/>
      <c r="CN18" s="171" t="s">
        <v>50</v>
      </c>
      <c r="CO18" s="150"/>
      <c r="CP18" s="150"/>
      <c r="CQ18" s="149"/>
      <c r="CR18" s="149"/>
      <c r="CS18" s="170"/>
    </row>
    <row r="19" spans="1:103" ht="18" customHeight="1">
      <c r="E19" s="3"/>
      <c r="K19" s="3"/>
      <c r="Q19" s="3"/>
      <c r="W19" s="3"/>
      <c r="AC19" s="3"/>
      <c r="AI19" s="3"/>
      <c r="AO19" s="3"/>
      <c r="AP19" s="4"/>
      <c r="AQ19" s="4"/>
      <c r="AR19" s="4"/>
      <c r="AS19" s="4"/>
      <c r="AT19" s="4"/>
      <c r="AU19" s="3"/>
      <c r="BC19" s="3"/>
      <c r="BI19" s="3"/>
      <c r="BO19" s="3"/>
      <c r="BU19" s="3"/>
      <c r="CA19" s="3"/>
      <c r="CB19" s="146"/>
      <c r="CC19" s="146"/>
      <c r="CD19" s="146"/>
      <c r="CE19" s="146"/>
      <c r="CF19" s="146"/>
      <c r="CG19" s="147"/>
      <c r="CM19" s="3"/>
      <c r="CS19" s="3"/>
    </row>
    <row r="20" spans="1:103" ht="18" customHeight="1">
      <c r="D20" s="167" t="s">
        <v>25</v>
      </c>
      <c r="E20" s="167"/>
      <c r="F20" s="167"/>
      <c r="G20" s="167"/>
      <c r="J20" s="167" t="s">
        <v>26</v>
      </c>
      <c r="K20" s="167"/>
      <c r="L20" s="167"/>
      <c r="M20" s="167"/>
      <c r="P20" s="167" t="s">
        <v>27</v>
      </c>
      <c r="Q20" s="167"/>
      <c r="R20" s="167"/>
      <c r="S20" s="167"/>
      <c r="V20" s="167" t="s">
        <v>28</v>
      </c>
      <c r="W20" s="167"/>
      <c r="X20" s="167"/>
      <c r="Y20" s="167"/>
      <c r="AB20" s="167" t="s">
        <v>29</v>
      </c>
      <c r="AC20" s="167"/>
      <c r="AD20" s="167"/>
      <c r="AE20" s="167"/>
      <c r="AH20" s="167" t="s">
        <v>30</v>
      </c>
      <c r="AI20" s="167"/>
      <c r="AJ20" s="167"/>
      <c r="AK20" s="167"/>
      <c r="AN20" s="167" t="s">
        <v>31</v>
      </c>
      <c r="AO20" s="167"/>
      <c r="AP20" s="168"/>
      <c r="AQ20" s="168"/>
      <c r="AT20" s="168" t="s">
        <v>32</v>
      </c>
      <c r="AU20" s="168"/>
      <c r="AV20" s="167"/>
      <c r="AW20" s="167"/>
      <c r="BB20" s="167" t="s">
        <v>33</v>
      </c>
      <c r="BC20" s="167"/>
      <c r="BD20" s="167"/>
      <c r="BE20" s="167"/>
      <c r="BH20" s="167" t="s">
        <v>34</v>
      </c>
      <c r="BI20" s="167"/>
      <c r="BJ20" s="167"/>
      <c r="BK20" s="167"/>
      <c r="BN20" s="167" t="s">
        <v>35</v>
      </c>
      <c r="BO20" s="167"/>
      <c r="BP20" s="167"/>
      <c r="BQ20" s="167"/>
      <c r="BT20" s="167" t="s">
        <v>36</v>
      </c>
      <c r="BU20" s="167"/>
      <c r="BV20" s="167"/>
      <c r="BW20" s="167"/>
      <c r="BZ20" s="167" t="s">
        <v>37</v>
      </c>
      <c r="CA20" s="167"/>
      <c r="CB20" s="167"/>
      <c r="CC20" s="167"/>
      <c r="CF20" s="167" t="s">
        <v>38</v>
      </c>
      <c r="CG20" s="167"/>
      <c r="CH20" s="167"/>
      <c r="CI20" s="167"/>
      <c r="CL20" s="167" t="s">
        <v>39</v>
      </c>
      <c r="CM20" s="167"/>
      <c r="CN20" s="167"/>
      <c r="CO20" s="167"/>
      <c r="CR20" s="167" t="s">
        <v>40</v>
      </c>
      <c r="CS20" s="167"/>
      <c r="CT20" s="167"/>
      <c r="CU20" s="167"/>
    </row>
    <row r="21" spans="1:103" ht="18" customHeight="1">
      <c r="D21" s="166"/>
      <c r="E21" s="166"/>
      <c r="F21" s="166"/>
      <c r="G21" s="166"/>
      <c r="H21" s="14"/>
      <c r="I21" s="14"/>
      <c r="J21" s="166"/>
      <c r="K21" s="166"/>
      <c r="L21" s="166"/>
      <c r="M21" s="166"/>
      <c r="N21" s="14"/>
      <c r="O21" s="14"/>
      <c r="P21" s="166"/>
      <c r="Q21" s="166"/>
      <c r="R21" s="166"/>
      <c r="S21" s="166"/>
      <c r="T21" s="14"/>
      <c r="U21" s="14"/>
      <c r="V21" s="166"/>
      <c r="W21" s="166"/>
      <c r="X21" s="166"/>
      <c r="Y21" s="166"/>
      <c r="Z21" s="14"/>
      <c r="AA21" s="14"/>
      <c r="AB21" s="166"/>
      <c r="AC21" s="166"/>
      <c r="AD21" s="166"/>
      <c r="AE21" s="166"/>
      <c r="AF21" s="14"/>
      <c r="AG21" s="14"/>
      <c r="AH21" s="166"/>
      <c r="AI21" s="166"/>
      <c r="AJ21" s="166"/>
      <c r="AK21" s="166"/>
      <c r="AL21" s="14"/>
      <c r="AM21" s="14"/>
      <c r="AN21" s="166"/>
      <c r="AO21" s="166"/>
      <c r="AP21" s="166"/>
      <c r="AQ21" s="166"/>
      <c r="AR21" s="14"/>
      <c r="AS21" s="14"/>
      <c r="AT21" s="166"/>
      <c r="AU21" s="166"/>
      <c r="AV21" s="166"/>
      <c r="AW21" s="166"/>
      <c r="AX21" s="14"/>
      <c r="AY21" s="14"/>
      <c r="AZ21" s="14"/>
      <c r="BA21" s="14"/>
      <c r="BB21" s="166"/>
      <c r="BC21" s="166"/>
      <c r="BD21" s="166"/>
      <c r="BE21" s="166"/>
      <c r="BF21" s="14"/>
      <c r="BG21" s="14"/>
      <c r="BH21" s="166"/>
      <c r="BI21" s="166"/>
      <c r="BJ21" s="166"/>
      <c r="BK21" s="166"/>
      <c r="BL21" s="14"/>
      <c r="BM21" s="14"/>
      <c r="BN21" s="166"/>
      <c r="BO21" s="166"/>
      <c r="BP21" s="166"/>
      <c r="BQ21" s="166"/>
      <c r="BR21" s="14"/>
      <c r="BS21" s="14"/>
      <c r="BT21" s="166"/>
      <c r="BU21" s="166"/>
      <c r="BV21" s="166"/>
      <c r="BW21" s="166"/>
      <c r="BX21" s="14"/>
      <c r="BY21" s="14"/>
      <c r="BZ21" s="166"/>
      <c r="CA21" s="166"/>
      <c r="CB21" s="166"/>
      <c r="CC21" s="166"/>
      <c r="CD21" s="14"/>
      <c r="CE21" s="14"/>
      <c r="CF21" s="166"/>
      <c r="CG21" s="166"/>
      <c r="CH21" s="166"/>
      <c r="CI21" s="166"/>
      <c r="CJ21" s="14"/>
      <c r="CK21" s="14"/>
      <c r="CL21" s="166"/>
      <c r="CM21" s="166"/>
      <c r="CN21" s="166"/>
      <c r="CO21" s="166"/>
      <c r="CP21" s="14"/>
      <c r="CQ21" s="14"/>
      <c r="CR21" s="166"/>
      <c r="CS21" s="166"/>
      <c r="CT21" s="166"/>
      <c r="CU21" s="166"/>
      <c r="CV21" s="15"/>
    </row>
    <row r="22" spans="1:103" ht="18" customHeight="1">
      <c r="D22" s="166"/>
      <c r="E22" s="166"/>
      <c r="F22" s="166"/>
      <c r="G22" s="166"/>
      <c r="H22" s="14"/>
      <c r="I22" s="14"/>
      <c r="J22" s="166"/>
      <c r="K22" s="166"/>
      <c r="L22" s="166"/>
      <c r="M22" s="166"/>
      <c r="N22" s="14"/>
      <c r="O22" s="14"/>
      <c r="P22" s="166"/>
      <c r="Q22" s="166"/>
      <c r="R22" s="166"/>
      <c r="S22" s="166"/>
      <c r="T22" s="14"/>
      <c r="U22" s="14"/>
      <c r="V22" s="166"/>
      <c r="W22" s="166"/>
      <c r="X22" s="166"/>
      <c r="Y22" s="166"/>
      <c r="Z22" s="14"/>
      <c r="AA22" s="14"/>
      <c r="AB22" s="166"/>
      <c r="AC22" s="166"/>
      <c r="AD22" s="166"/>
      <c r="AE22" s="166"/>
      <c r="AF22" s="14"/>
      <c r="AG22" s="14"/>
      <c r="AH22" s="166"/>
      <c r="AI22" s="166"/>
      <c r="AJ22" s="166"/>
      <c r="AK22" s="166"/>
      <c r="AL22" s="14"/>
      <c r="AM22" s="14"/>
      <c r="AN22" s="166"/>
      <c r="AO22" s="166"/>
      <c r="AP22" s="166"/>
      <c r="AQ22" s="166"/>
      <c r="AR22" s="14"/>
      <c r="AS22" s="14"/>
      <c r="AT22" s="166"/>
      <c r="AU22" s="166"/>
      <c r="AV22" s="166"/>
      <c r="AW22" s="166"/>
      <c r="AX22" s="14"/>
      <c r="AY22" s="14"/>
      <c r="AZ22" s="14"/>
      <c r="BA22" s="14"/>
      <c r="BB22" s="166"/>
      <c r="BC22" s="166"/>
      <c r="BD22" s="166"/>
      <c r="BE22" s="166"/>
      <c r="BF22" s="14"/>
      <c r="BG22" s="14"/>
      <c r="BH22" s="166"/>
      <c r="BI22" s="166"/>
      <c r="BJ22" s="166"/>
      <c r="BK22" s="166"/>
      <c r="BL22" s="14"/>
      <c r="BM22" s="14"/>
      <c r="BN22" s="166"/>
      <c r="BO22" s="166"/>
      <c r="BP22" s="166"/>
      <c r="BQ22" s="166"/>
      <c r="BR22" s="14"/>
      <c r="BS22" s="14"/>
      <c r="BT22" s="166"/>
      <c r="BU22" s="166"/>
      <c r="BV22" s="166"/>
      <c r="BW22" s="166"/>
      <c r="BX22" s="14"/>
      <c r="BY22" s="14"/>
      <c r="BZ22" s="166"/>
      <c r="CA22" s="166"/>
      <c r="CB22" s="166"/>
      <c r="CC22" s="166"/>
      <c r="CD22" s="14"/>
      <c r="CE22" s="14"/>
      <c r="CF22" s="166"/>
      <c r="CG22" s="166"/>
      <c r="CH22" s="166"/>
      <c r="CI22" s="166"/>
      <c r="CJ22" s="14"/>
      <c r="CK22" s="14"/>
      <c r="CL22" s="166"/>
      <c r="CM22" s="166"/>
      <c r="CN22" s="166"/>
      <c r="CO22" s="166"/>
      <c r="CP22" s="14"/>
      <c r="CQ22" s="14"/>
      <c r="CR22" s="166"/>
      <c r="CS22" s="166"/>
      <c r="CT22" s="166"/>
      <c r="CU22" s="166"/>
      <c r="CV22" s="15"/>
    </row>
    <row r="23" spans="1:103" ht="18" customHeight="1">
      <c r="D23" s="166"/>
      <c r="E23" s="166"/>
      <c r="F23" s="166"/>
      <c r="G23" s="166"/>
      <c r="H23" s="14"/>
      <c r="I23" s="14"/>
      <c r="J23" s="166"/>
      <c r="K23" s="166"/>
      <c r="L23" s="166"/>
      <c r="M23" s="166"/>
      <c r="N23" s="14"/>
      <c r="O23" s="14"/>
      <c r="P23" s="166"/>
      <c r="Q23" s="166"/>
      <c r="R23" s="166"/>
      <c r="S23" s="166"/>
      <c r="T23" s="14"/>
      <c r="U23" s="14"/>
      <c r="V23" s="166"/>
      <c r="W23" s="166"/>
      <c r="X23" s="166"/>
      <c r="Y23" s="166"/>
      <c r="Z23" s="14"/>
      <c r="AA23" s="14"/>
      <c r="AB23" s="166"/>
      <c r="AC23" s="166"/>
      <c r="AD23" s="166"/>
      <c r="AE23" s="166"/>
      <c r="AF23" s="14"/>
      <c r="AG23" s="14"/>
      <c r="AH23" s="166"/>
      <c r="AI23" s="166"/>
      <c r="AJ23" s="166"/>
      <c r="AK23" s="166"/>
      <c r="AL23" s="14"/>
      <c r="AM23" s="14"/>
      <c r="AN23" s="166"/>
      <c r="AO23" s="166"/>
      <c r="AP23" s="166"/>
      <c r="AQ23" s="166"/>
      <c r="AR23" s="14"/>
      <c r="AS23" s="14"/>
      <c r="AT23" s="166"/>
      <c r="AU23" s="166"/>
      <c r="AV23" s="166"/>
      <c r="AW23" s="166"/>
      <c r="AX23" s="14"/>
      <c r="AY23" s="14"/>
      <c r="AZ23" s="14"/>
      <c r="BA23" s="14"/>
      <c r="BB23" s="166"/>
      <c r="BC23" s="166"/>
      <c r="BD23" s="166"/>
      <c r="BE23" s="166"/>
      <c r="BF23" s="14"/>
      <c r="BG23" s="14"/>
      <c r="BH23" s="166"/>
      <c r="BI23" s="166"/>
      <c r="BJ23" s="166"/>
      <c r="BK23" s="166"/>
      <c r="BL23" s="14"/>
      <c r="BM23" s="14"/>
      <c r="BN23" s="166"/>
      <c r="BO23" s="166"/>
      <c r="BP23" s="166"/>
      <c r="BQ23" s="166"/>
      <c r="BR23" s="14"/>
      <c r="BS23" s="14"/>
      <c r="BT23" s="166"/>
      <c r="BU23" s="166"/>
      <c r="BV23" s="166"/>
      <c r="BW23" s="166"/>
      <c r="BX23" s="14"/>
      <c r="BY23" s="14"/>
      <c r="BZ23" s="166"/>
      <c r="CA23" s="166"/>
      <c r="CB23" s="166"/>
      <c r="CC23" s="166"/>
      <c r="CD23" s="14"/>
      <c r="CE23" s="14"/>
      <c r="CF23" s="166"/>
      <c r="CG23" s="166"/>
      <c r="CH23" s="166"/>
      <c r="CI23" s="166"/>
      <c r="CJ23" s="14"/>
      <c r="CK23" s="14"/>
      <c r="CL23" s="166"/>
      <c r="CM23" s="166"/>
      <c r="CN23" s="166"/>
      <c r="CO23" s="166"/>
      <c r="CP23" s="14"/>
      <c r="CQ23" s="14"/>
      <c r="CR23" s="166"/>
      <c r="CS23" s="166"/>
      <c r="CT23" s="166"/>
      <c r="CU23" s="166"/>
      <c r="CV23" s="15"/>
    </row>
    <row r="24" spans="1:103" ht="18" customHeight="1">
      <c r="D24" s="166"/>
      <c r="E24" s="166"/>
      <c r="F24" s="166"/>
      <c r="G24" s="166"/>
      <c r="H24" s="14"/>
      <c r="I24" s="14"/>
      <c r="J24" s="166"/>
      <c r="K24" s="166"/>
      <c r="L24" s="166"/>
      <c r="M24" s="166"/>
      <c r="N24" s="14"/>
      <c r="O24" s="14"/>
      <c r="P24" s="166"/>
      <c r="Q24" s="166"/>
      <c r="R24" s="166"/>
      <c r="S24" s="166"/>
      <c r="T24" s="14"/>
      <c r="U24" s="14"/>
      <c r="V24" s="166"/>
      <c r="W24" s="166"/>
      <c r="X24" s="166"/>
      <c r="Y24" s="166"/>
      <c r="Z24" s="14"/>
      <c r="AA24" s="14"/>
      <c r="AB24" s="166"/>
      <c r="AC24" s="166"/>
      <c r="AD24" s="166"/>
      <c r="AE24" s="166"/>
      <c r="AF24" s="14"/>
      <c r="AG24" s="14"/>
      <c r="AH24" s="166"/>
      <c r="AI24" s="166"/>
      <c r="AJ24" s="166"/>
      <c r="AK24" s="166"/>
      <c r="AL24" s="14"/>
      <c r="AM24" s="14"/>
      <c r="AN24" s="166"/>
      <c r="AO24" s="166"/>
      <c r="AP24" s="166"/>
      <c r="AQ24" s="166"/>
      <c r="AR24" s="14"/>
      <c r="AS24" s="14"/>
      <c r="AT24" s="166"/>
      <c r="AU24" s="166"/>
      <c r="AV24" s="166"/>
      <c r="AW24" s="166"/>
      <c r="AX24" s="14"/>
      <c r="AY24" s="14"/>
      <c r="AZ24" s="14"/>
      <c r="BA24" s="14"/>
      <c r="BB24" s="166"/>
      <c r="BC24" s="166"/>
      <c r="BD24" s="166"/>
      <c r="BE24" s="166"/>
      <c r="BF24" s="14"/>
      <c r="BG24" s="14"/>
      <c r="BH24" s="166"/>
      <c r="BI24" s="166"/>
      <c r="BJ24" s="166"/>
      <c r="BK24" s="166"/>
      <c r="BL24" s="14"/>
      <c r="BM24" s="14"/>
      <c r="BN24" s="166"/>
      <c r="BO24" s="166"/>
      <c r="BP24" s="166"/>
      <c r="BQ24" s="166"/>
      <c r="BR24" s="14"/>
      <c r="BS24" s="14"/>
      <c r="BT24" s="166"/>
      <c r="BU24" s="166"/>
      <c r="BV24" s="166"/>
      <c r="BW24" s="166"/>
      <c r="BX24" s="14"/>
      <c r="BY24" s="14"/>
      <c r="BZ24" s="166"/>
      <c r="CA24" s="166"/>
      <c r="CB24" s="166"/>
      <c r="CC24" s="166"/>
      <c r="CD24" s="14"/>
      <c r="CE24" s="14"/>
      <c r="CF24" s="166"/>
      <c r="CG24" s="166"/>
      <c r="CH24" s="166"/>
      <c r="CI24" s="166"/>
      <c r="CJ24" s="14"/>
      <c r="CK24" s="14"/>
      <c r="CL24" s="166"/>
      <c r="CM24" s="166"/>
      <c r="CN24" s="166"/>
      <c r="CO24" s="166"/>
      <c r="CP24" s="14"/>
      <c r="CQ24" s="14"/>
      <c r="CR24" s="166"/>
      <c r="CS24" s="166"/>
      <c r="CT24" s="166"/>
      <c r="CU24" s="166"/>
      <c r="CV24" s="15"/>
    </row>
    <row r="25" spans="1:103" ht="18" customHeight="1">
      <c r="D25" s="166"/>
      <c r="E25" s="166"/>
      <c r="F25" s="166"/>
      <c r="G25" s="166"/>
      <c r="H25" s="14"/>
      <c r="I25" s="14"/>
      <c r="J25" s="166"/>
      <c r="K25" s="166"/>
      <c r="L25" s="166"/>
      <c r="M25" s="166"/>
      <c r="N25" s="14"/>
      <c r="O25" s="14"/>
      <c r="P25" s="166"/>
      <c r="Q25" s="166"/>
      <c r="R25" s="166"/>
      <c r="S25" s="166"/>
      <c r="T25" s="14"/>
      <c r="U25" s="14"/>
      <c r="V25" s="166"/>
      <c r="W25" s="166"/>
      <c r="X25" s="166"/>
      <c r="Y25" s="166"/>
      <c r="Z25" s="14"/>
      <c r="AA25" s="14"/>
      <c r="AB25" s="166"/>
      <c r="AC25" s="166"/>
      <c r="AD25" s="166"/>
      <c r="AE25" s="166"/>
      <c r="AF25" s="14"/>
      <c r="AG25" s="14"/>
      <c r="AH25" s="166"/>
      <c r="AI25" s="166"/>
      <c r="AJ25" s="166"/>
      <c r="AK25" s="166"/>
      <c r="AL25" s="14"/>
      <c r="AM25" s="14"/>
      <c r="AN25" s="166"/>
      <c r="AO25" s="166"/>
      <c r="AP25" s="166"/>
      <c r="AQ25" s="166"/>
      <c r="AR25" s="14"/>
      <c r="AS25" s="14"/>
      <c r="AT25" s="166"/>
      <c r="AU25" s="166"/>
      <c r="AV25" s="166"/>
      <c r="AW25" s="166"/>
      <c r="AX25" s="14"/>
      <c r="AY25" s="14"/>
      <c r="AZ25" s="14"/>
      <c r="BA25" s="14"/>
      <c r="BB25" s="166"/>
      <c r="BC25" s="166"/>
      <c r="BD25" s="166"/>
      <c r="BE25" s="166"/>
      <c r="BF25" s="14"/>
      <c r="BG25" s="14"/>
      <c r="BH25" s="166"/>
      <c r="BI25" s="166"/>
      <c r="BJ25" s="166"/>
      <c r="BK25" s="166"/>
      <c r="BL25" s="14"/>
      <c r="BM25" s="14"/>
      <c r="BN25" s="166"/>
      <c r="BO25" s="166"/>
      <c r="BP25" s="166"/>
      <c r="BQ25" s="166"/>
      <c r="BR25" s="14"/>
      <c r="BS25" s="14"/>
      <c r="BT25" s="166"/>
      <c r="BU25" s="166"/>
      <c r="BV25" s="166"/>
      <c r="BW25" s="166"/>
      <c r="BX25" s="14"/>
      <c r="BY25" s="14"/>
      <c r="BZ25" s="166"/>
      <c r="CA25" s="166"/>
      <c r="CB25" s="166"/>
      <c r="CC25" s="166"/>
      <c r="CD25" s="14"/>
      <c r="CE25" s="14"/>
      <c r="CF25" s="166"/>
      <c r="CG25" s="166"/>
      <c r="CH25" s="166"/>
      <c r="CI25" s="166"/>
      <c r="CJ25" s="14"/>
      <c r="CK25" s="14"/>
      <c r="CL25" s="166"/>
      <c r="CM25" s="166"/>
      <c r="CN25" s="166"/>
      <c r="CO25" s="166"/>
      <c r="CP25" s="14"/>
      <c r="CQ25" s="14"/>
      <c r="CR25" s="166"/>
      <c r="CS25" s="166"/>
      <c r="CT25" s="166"/>
      <c r="CU25" s="166"/>
      <c r="CV25" s="15"/>
    </row>
    <row r="26" spans="1:103" ht="18" customHeight="1">
      <c r="D26" s="166"/>
      <c r="E26" s="166"/>
      <c r="F26" s="166"/>
      <c r="G26" s="166"/>
      <c r="H26" s="14"/>
      <c r="I26" s="14"/>
      <c r="J26" s="166"/>
      <c r="K26" s="166"/>
      <c r="L26" s="166"/>
      <c r="M26" s="166"/>
      <c r="N26" s="14"/>
      <c r="O26" s="14"/>
      <c r="P26" s="166"/>
      <c r="Q26" s="166"/>
      <c r="R26" s="166"/>
      <c r="S26" s="166"/>
      <c r="T26" s="14"/>
      <c r="U26" s="14"/>
      <c r="V26" s="166"/>
      <c r="W26" s="166"/>
      <c r="X26" s="166"/>
      <c r="Y26" s="166"/>
      <c r="Z26" s="14"/>
      <c r="AA26" s="14"/>
      <c r="AB26" s="166"/>
      <c r="AC26" s="166"/>
      <c r="AD26" s="166"/>
      <c r="AE26" s="166"/>
      <c r="AF26" s="14"/>
      <c r="AG26" s="14"/>
      <c r="AH26" s="166"/>
      <c r="AI26" s="166"/>
      <c r="AJ26" s="166"/>
      <c r="AK26" s="166"/>
      <c r="AL26" s="14"/>
      <c r="AM26" s="14"/>
      <c r="AN26" s="166"/>
      <c r="AO26" s="166"/>
      <c r="AP26" s="166"/>
      <c r="AQ26" s="166"/>
      <c r="AR26" s="14"/>
      <c r="AS26" s="14"/>
      <c r="AT26" s="166"/>
      <c r="AU26" s="166"/>
      <c r="AV26" s="166"/>
      <c r="AW26" s="166"/>
      <c r="AX26" s="14"/>
      <c r="AY26" s="14"/>
      <c r="AZ26" s="14"/>
      <c r="BA26" s="14"/>
      <c r="BB26" s="166"/>
      <c r="BC26" s="166"/>
      <c r="BD26" s="166"/>
      <c r="BE26" s="166"/>
      <c r="BF26" s="14"/>
      <c r="BG26" s="14"/>
      <c r="BH26" s="166"/>
      <c r="BI26" s="166"/>
      <c r="BJ26" s="166"/>
      <c r="BK26" s="166"/>
      <c r="BL26" s="14"/>
      <c r="BM26" s="14"/>
      <c r="BN26" s="166"/>
      <c r="BO26" s="166"/>
      <c r="BP26" s="166"/>
      <c r="BQ26" s="166"/>
      <c r="BR26" s="14"/>
      <c r="BS26" s="14"/>
      <c r="BT26" s="166"/>
      <c r="BU26" s="166"/>
      <c r="BV26" s="166"/>
      <c r="BW26" s="166"/>
      <c r="BX26" s="14"/>
      <c r="BY26" s="14"/>
      <c r="BZ26" s="166"/>
      <c r="CA26" s="166"/>
      <c r="CB26" s="166"/>
      <c r="CC26" s="166"/>
      <c r="CD26" s="14"/>
      <c r="CE26" s="14"/>
      <c r="CF26" s="166"/>
      <c r="CG26" s="166"/>
      <c r="CH26" s="166"/>
      <c r="CI26" s="166"/>
      <c r="CJ26" s="14"/>
      <c r="CK26" s="14"/>
      <c r="CL26" s="166"/>
      <c r="CM26" s="166"/>
      <c r="CN26" s="166"/>
      <c r="CO26" s="166"/>
      <c r="CP26" s="14"/>
      <c r="CQ26" s="14"/>
      <c r="CR26" s="166"/>
      <c r="CS26" s="166"/>
      <c r="CT26" s="166"/>
      <c r="CU26" s="166"/>
      <c r="CV26" s="15"/>
    </row>
    <row r="27" spans="1:103" ht="18" customHeight="1">
      <c r="D27" s="166"/>
      <c r="E27" s="166"/>
      <c r="F27" s="166"/>
      <c r="G27" s="166"/>
      <c r="H27" s="14"/>
      <c r="I27" s="14"/>
      <c r="J27" s="166"/>
      <c r="K27" s="166"/>
      <c r="L27" s="166"/>
      <c r="M27" s="166"/>
      <c r="N27" s="14"/>
      <c r="O27" s="14"/>
      <c r="P27" s="166"/>
      <c r="Q27" s="166"/>
      <c r="R27" s="166"/>
      <c r="S27" s="166"/>
      <c r="T27" s="14"/>
      <c r="U27" s="14"/>
      <c r="V27" s="166"/>
      <c r="W27" s="166"/>
      <c r="X27" s="166"/>
      <c r="Y27" s="166"/>
      <c r="Z27" s="14"/>
      <c r="AA27" s="14"/>
      <c r="AB27" s="166"/>
      <c r="AC27" s="166"/>
      <c r="AD27" s="166"/>
      <c r="AE27" s="166"/>
      <c r="AF27" s="14"/>
      <c r="AG27" s="14"/>
      <c r="AH27" s="166"/>
      <c r="AI27" s="166"/>
      <c r="AJ27" s="166"/>
      <c r="AK27" s="166"/>
      <c r="AL27" s="14"/>
      <c r="AM27" s="14"/>
      <c r="AN27" s="166"/>
      <c r="AO27" s="166"/>
      <c r="AP27" s="166"/>
      <c r="AQ27" s="166"/>
      <c r="AR27" s="14"/>
      <c r="AS27" s="14"/>
      <c r="AT27" s="166"/>
      <c r="AU27" s="166"/>
      <c r="AV27" s="166"/>
      <c r="AW27" s="166"/>
      <c r="AX27" s="14"/>
      <c r="AY27" s="14"/>
      <c r="AZ27" s="14"/>
      <c r="BA27" s="14"/>
      <c r="BB27" s="166"/>
      <c r="BC27" s="166"/>
      <c r="BD27" s="166"/>
      <c r="BE27" s="166"/>
      <c r="BF27" s="14"/>
      <c r="BG27" s="14"/>
      <c r="BH27" s="166"/>
      <c r="BI27" s="166"/>
      <c r="BJ27" s="166"/>
      <c r="BK27" s="166"/>
      <c r="BL27" s="14"/>
      <c r="BM27" s="14"/>
      <c r="BN27" s="166"/>
      <c r="BO27" s="166"/>
      <c r="BP27" s="166"/>
      <c r="BQ27" s="166"/>
      <c r="BR27" s="14"/>
      <c r="BS27" s="14"/>
      <c r="BT27" s="166"/>
      <c r="BU27" s="166"/>
      <c r="BV27" s="166"/>
      <c r="BW27" s="166"/>
      <c r="BX27" s="14"/>
      <c r="BY27" s="14"/>
      <c r="BZ27" s="166"/>
      <c r="CA27" s="166"/>
      <c r="CB27" s="166"/>
      <c r="CC27" s="166"/>
      <c r="CD27" s="14"/>
      <c r="CE27" s="14"/>
      <c r="CF27" s="166"/>
      <c r="CG27" s="166"/>
      <c r="CH27" s="166"/>
      <c r="CI27" s="166"/>
      <c r="CJ27" s="14"/>
      <c r="CK27" s="14"/>
      <c r="CL27" s="166"/>
      <c r="CM27" s="166"/>
      <c r="CN27" s="166"/>
      <c r="CO27" s="166"/>
      <c r="CP27" s="14"/>
      <c r="CQ27" s="14"/>
      <c r="CR27" s="166"/>
      <c r="CS27" s="166"/>
      <c r="CT27" s="166"/>
      <c r="CU27" s="166"/>
      <c r="CV27" s="15"/>
    </row>
    <row r="28" spans="1:103" ht="18" customHeight="1">
      <c r="D28" s="166"/>
      <c r="E28" s="166"/>
      <c r="F28" s="166"/>
      <c r="G28" s="166"/>
      <c r="H28" s="14"/>
      <c r="I28" s="14"/>
      <c r="J28" s="166"/>
      <c r="K28" s="166"/>
      <c r="L28" s="166"/>
      <c r="M28" s="166"/>
      <c r="N28" s="14"/>
      <c r="O28" s="14"/>
      <c r="P28" s="166"/>
      <c r="Q28" s="166"/>
      <c r="R28" s="166"/>
      <c r="S28" s="166"/>
      <c r="T28" s="14"/>
      <c r="U28" s="14"/>
      <c r="V28" s="166"/>
      <c r="W28" s="166"/>
      <c r="X28" s="166"/>
      <c r="Y28" s="166"/>
      <c r="Z28" s="14"/>
      <c r="AA28" s="14"/>
      <c r="AB28" s="166"/>
      <c r="AC28" s="166"/>
      <c r="AD28" s="166"/>
      <c r="AE28" s="166"/>
      <c r="AF28" s="14"/>
      <c r="AG28" s="14"/>
      <c r="AH28" s="166"/>
      <c r="AI28" s="166"/>
      <c r="AJ28" s="166"/>
      <c r="AK28" s="166"/>
      <c r="AL28" s="14"/>
      <c r="AM28" s="14"/>
      <c r="AN28" s="166"/>
      <c r="AO28" s="166"/>
      <c r="AP28" s="166"/>
      <c r="AQ28" s="166"/>
      <c r="AR28" s="14"/>
      <c r="AS28" s="14"/>
      <c r="AT28" s="166"/>
      <c r="AU28" s="166"/>
      <c r="AV28" s="166"/>
      <c r="AW28" s="166"/>
      <c r="AX28" s="14"/>
      <c r="AY28" s="14"/>
      <c r="AZ28" s="14"/>
      <c r="BA28" s="14"/>
      <c r="BB28" s="166"/>
      <c r="BC28" s="166"/>
      <c r="BD28" s="166"/>
      <c r="BE28" s="166"/>
      <c r="BF28" s="14"/>
      <c r="BG28" s="14"/>
      <c r="BH28" s="166"/>
      <c r="BI28" s="166"/>
      <c r="BJ28" s="166"/>
      <c r="BK28" s="166"/>
      <c r="BL28" s="14"/>
      <c r="BM28" s="14"/>
      <c r="BN28" s="166"/>
      <c r="BO28" s="166"/>
      <c r="BP28" s="166"/>
      <c r="BQ28" s="166"/>
      <c r="BR28" s="14"/>
      <c r="BS28" s="14"/>
      <c r="BT28" s="166"/>
      <c r="BU28" s="166"/>
      <c r="BV28" s="166"/>
      <c r="BW28" s="166"/>
      <c r="BX28" s="14"/>
      <c r="BY28" s="14"/>
      <c r="BZ28" s="166"/>
      <c r="CA28" s="166"/>
      <c r="CB28" s="166"/>
      <c r="CC28" s="166"/>
      <c r="CD28" s="14"/>
      <c r="CE28" s="14"/>
      <c r="CF28" s="166"/>
      <c r="CG28" s="166"/>
      <c r="CH28" s="166"/>
      <c r="CI28" s="166"/>
      <c r="CJ28" s="14"/>
      <c r="CK28" s="14"/>
      <c r="CL28" s="166"/>
      <c r="CM28" s="166"/>
      <c r="CN28" s="166"/>
      <c r="CO28" s="166"/>
      <c r="CP28" s="14"/>
      <c r="CQ28" s="14"/>
      <c r="CR28" s="166"/>
      <c r="CS28" s="166"/>
      <c r="CT28" s="166"/>
      <c r="CU28" s="166"/>
      <c r="CV28" s="15"/>
    </row>
    <row r="29" spans="1:103" ht="8" customHeight="1"/>
    <row r="30" spans="1:103" ht="18" customHeight="1">
      <c r="D30" s="165" t="s">
        <v>253</v>
      </c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BB30" s="165" t="s">
        <v>254</v>
      </c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CT30" s="165"/>
      <c r="CU30" s="165"/>
    </row>
    <row r="32" spans="1:103" ht="18" customHeight="1">
      <c r="A32" s="179"/>
      <c r="B32" s="180"/>
      <c r="C32" s="181"/>
      <c r="D32" s="180" t="s">
        <v>44</v>
      </c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79" t="s">
        <v>45</v>
      </c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  <c r="AT32" s="181"/>
      <c r="AU32" s="538"/>
      <c r="AV32" s="538"/>
      <c r="AW32" s="538"/>
      <c r="AX32" s="538"/>
      <c r="AY32" s="538"/>
      <c r="AZ32" s="538"/>
      <c r="BA32" s="538"/>
      <c r="BB32" s="538"/>
      <c r="BC32" s="538"/>
      <c r="BD32" s="538"/>
      <c r="BE32" s="538"/>
      <c r="BF32" s="179"/>
      <c r="BG32" s="180"/>
      <c r="BH32" s="181"/>
      <c r="BI32" s="180" t="s">
        <v>44</v>
      </c>
      <c r="BJ32" s="180"/>
      <c r="BK32" s="180"/>
      <c r="BL32" s="180"/>
      <c r="BM32" s="180"/>
      <c r="BN32" s="180"/>
      <c r="BO32" s="180"/>
      <c r="BP32" s="180"/>
      <c r="BQ32" s="180"/>
      <c r="BR32" s="180"/>
      <c r="BS32" s="180"/>
      <c r="BT32" s="180"/>
      <c r="BU32" s="180"/>
      <c r="BV32" s="180"/>
      <c r="BW32" s="180"/>
      <c r="BX32" s="180"/>
      <c r="BY32" s="180"/>
      <c r="BZ32" s="180"/>
      <c r="CA32" s="180"/>
      <c r="CB32" s="180"/>
      <c r="CC32" s="180"/>
      <c r="CD32" s="180"/>
      <c r="CE32" s="180"/>
      <c r="CF32" s="180"/>
      <c r="CG32" s="180"/>
      <c r="CH32" s="180"/>
      <c r="CI32" s="180"/>
      <c r="CJ32" s="179" t="s">
        <v>45</v>
      </c>
      <c r="CK32" s="180"/>
      <c r="CL32" s="180"/>
      <c r="CM32" s="180"/>
      <c r="CN32" s="180"/>
      <c r="CO32" s="180"/>
      <c r="CP32" s="180"/>
      <c r="CQ32" s="180"/>
      <c r="CR32" s="180"/>
      <c r="CS32" s="180"/>
      <c r="CT32" s="180"/>
      <c r="CU32" s="180"/>
      <c r="CV32" s="180"/>
      <c r="CW32" s="180"/>
      <c r="CX32" s="180"/>
      <c r="CY32" s="181"/>
    </row>
    <row r="33" spans="1:103" ht="18" customHeight="1">
      <c r="A33" s="543" t="s">
        <v>256</v>
      </c>
      <c r="B33" s="544"/>
      <c r="C33" s="545"/>
      <c r="D33" s="544" t="s">
        <v>257</v>
      </c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 t="s">
        <v>26</v>
      </c>
      <c r="T33" s="544"/>
      <c r="U33" s="544"/>
      <c r="V33" s="544"/>
      <c r="W33" s="544"/>
      <c r="X33" s="544"/>
      <c r="Y33" s="544"/>
      <c r="Z33" s="544"/>
      <c r="AA33" s="544"/>
      <c r="AB33" s="544"/>
      <c r="AC33" s="544"/>
      <c r="AD33" s="544"/>
      <c r="AE33" s="543"/>
      <c r="AF33" s="544"/>
      <c r="AG33" s="544"/>
      <c r="AH33" s="544"/>
      <c r="AI33" s="544"/>
      <c r="AJ33" s="544"/>
      <c r="AK33" s="544"/>
      <c r="AL33" s="544"/>
      <c r="AM33" s="544"/>
      <c r="AN33" s="544"/>
      <c r="AO33" s="544"/>
      <c r="AP33" s="544"/>
      <c r="AQ33" s="544"/>
      <c r="AR33" s="544"/>
      <c r="AS33" s="544"/>
      <c r="AT33" s="545"/>
      <c r="AU33" s="538"/>
      <c r="AV33" s="538"/>
      <c r="AW33" s="540">
        <v>0.38194444444444442</v>
      </c>
      <c r="AX33" s="541"/>
      <c r="AY33" s="541"/>
      <c r="AZ33" s="541"/>
      <c r="BA33" s="541"/>
      <c r="BB33" s="541"/>
      <c r="BC33" s="541"/>
      <c r="BD33" s="538"/>
      <c r="BE33" s="538"/>
      <c r="BF33" s="543" t="s">
        <v>256</v>
      </c>
      <c r="BG33" s="544"/>
      <c r="BH33" s="545"/>
      <c r="BI33" s="544" t="s">
        <v>33</v>
      </c>
      <c r="BJ33" s="544"/>
      <c r="BK33" s="544"/>
      <c r="BL33" s="544"/>
      <c r="BM33" s="544"/>
      <c r="BN33" s="544"/>
      <c r="BO33" s="544"/>
      <c r="BP33" s="544"/>
      <c r="BQ33" s="544"/>
      <c r="BR33" s="544"/>
      <c r="BS33" s="544"/>
      <c r="BT33" s="544"/>
      <c r="BU33" s="544"/>
      <c r="BV33" s="544"/>
      <c r="BW33" s="544"/>
      <c r="BX33" s="544" t="s">
        <v>34</v>
      </c>
      <c r="BY33" s="544"/>
      <c r="BZ33" s="544"/>
      <c r="CA33" s="544"/>
      <c r="CB33" s="544"/>
      <c r="CC33" s="544"/>
      <c r="CD33" s="544"/>
      <c r="CE33" s="544"/>
      <c r="CF33" s="544"/>
      <c r="CG33" s="544"/>
      <c r="CH33" s="544"/>
      <c r="CI33" s="544"/>
      <c r="CJ33" s="543"/>
      <c r="CK33" s="544"/>
      <c r="CL33" s="544"/>
      <c r="CM33" s="544"/>
      <c r="CN33" s="544"/>
      <c r="CO33" s="544"/>
      <c r="CP33" s="544"/>
      <c r="CQ33" s="544"/>
      <c r="CR33" s="544"/>
      <c r="CS33" s="544"/>
      <c r="CT33" s="544"/>
      <c r="CU33" s="544"/>
      <c r="CV33" s="544"/>
      <c r="CW33" s="544"/>
      <c r="CX33" s="544"/>
      <c r="CY33" s="545"/>
    </row>
    <row r="34" spans="1:103" ht="18" customHeight="1">
      <c r="A34" s="536" t="s">
        <v>46</v>
      </c>
      <c r="B34" s="164"/>
      <c r="C34" s="539"/>
      <c r="D34" s="550">
        <f>D21</f>
        <v>0</v>
      </c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164" t="s">
        <v>47</v>
      </c>
      <c r="Q34" s="164"/>
      <c r="R34" s="164"/>
      <c r="S34" s="550">
        <f>J21</f>
        <v>0</v>
      </c>
      <c r="T34" s="550"/>
      <c r="U34" s="550"/>
      <c r="V34" s="550"/>
      <c r="W34" s="550"/>
      <c r="X34" s="550"/>
      <c r="Y34" s="550"/>
      <c r="Z34" s="550"/>
      <c r="AA34" s="550"/>
      <c r="AB34" s="550"/>
      <c r="AC34" s="550"/>
      <c r="AD34" s="550"/>
      <c r="AE34" s="536" t="s">
        <v>263</v>
      </c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539"/>
      <c r="AU34" s="538"/>
      <c r="AV34" s="538"/>
      <c r="AW34" s="540">
        <v>0.40277777777777773</v>
      </c>
      <c r="AX34" s="541"/>
      <c r="AY34" s="541"/>
      <c r="AZ34" s="541"/>
      <c r="BA34" s="541"/>
      <c r="BB34" s="541"/>
      <c r="BC34" s="541"/>
      <c r="BD34" s="538"/>
      <c r="BE34" s="538"/>
      <c r="BF34" s="536" t="s">
        <v>46</v>
      </c>
      <c r="BG34" s="164"/>
      <c r="BH34" s="539"/>
      <c r="BI34" s="550">
        <f>BB21</f>
        <v>0</v>
      </c>
      <c r="BJ34" s="550"/>
      <c r="BK34" s="550"/>
      <c r="BL34" s="550"/>
      <c r="BM34" s="550"/>
      <c r="BN34" s="550"/>
      <c r="BO34" s="550"/>
      <c r="BP34" s="550"/>
      <c r="BQ34" s="550"/>
      <c r="BR34" s="550"/>
      <c r="BS34" s="550"/>
      <c r="BT34" s="550"/>
      <c r="BU34" s="164" t="s">
        <v>47</v>
      </c>
      <c r="BV34" s="164"/>
      <c r="BW34" s="164"/>
      <c r="BX34" s="550">
        <f>BH21</f>
        <v>0</v>
      </c>
      <c r="BY34" s="550"/>
      <c r="BZ34" s="550"/>
      <c r="CA34" s="550"/>
      <c r="CB34" s="550"/>
      <c r="CC34" s="550"/>
      <c r="CD34" s="550"/>
      <c r="CE34" s="550"/>
      <c r="CF34" s="550"/>
      <c r="CG34" s="550"/>
      <c r="CH34" s="550"/>
      <c r="CI34" s="550"/>
      <c r="CJ34" s="536" t="s">
        <v>262</v>
      </c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539"/>
    </row>
    <row r="35" spans="1:103" ht="18" customHeight="1">
      <c r="A35" s="536" t="s">
        <v>256</v>
      </c>
      <c r="B35" s="164"/>
      <c r="C35" s="539"/>
      <c r="D35" s="164" t="s">
        <v>258</v>
      </c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 t="s">
        <v>28</v>
      </c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536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539"/>
      <c r="AU35" s="538"/>
      <c r="AV35" s="538"/>
      <c r="AW35" s="540">
        <v>0.42361111111111099</v>
      </c>
      <c r="AX35" s="541"/>
      <c r="AY35" s="541"/>
      <c r="AZ35" s="541"/>
      <c r="BA35" s="541"/>
      <c r="BB35" s="541"/>
      <c r="BC35" s="541"/>
      <c r="BD35" s="538"/>
      <c r="BE35" s="538"/>
      <c r="BF35" s="536" t="s">
        <v>256</v>
      </c>
      <c r="BG35" s="164"/>
      <c r="BH35" s="539"/>
      <c r="BI35" s="164" t="s">
        <v>35</v>
      </c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 t="s">
        <v>36</v>
      </c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536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539"/>
    </row>
    <row r="36" spans="1:103" ht="18" customHeight="1">
      <c r="A36" s="536" t="s">
        <v>48</v>
      </c>
      <c r="B36" s="164"/>
      <c r="C36" s="539"/>
      <c r="D36" s="550">
        <f>P21</f>
        <v>0</v>
      </c>
      <c r="E36" s="550"/>
      <c r="F36" s="550"/>
      <c r="G36" s="550"/>
      <c r="H36" s="550"/>
      <c r="I36" s="550"/>
      <c r="J36" s="550"/>
      <c r="K36" s="550"/>
      <c r="L36" s="550"/>
      <c r="M36" s="550"/>
      <c r="N36" s="550"/>
      <c r="O36" s="550"/>
      <c r="P36" s="164" t="s">
        <v>47</v>
      </c>
      <c r="Q36" s="164"/>
      <c r="R36" s="164"/>
      <c r="S36" s="550">
        <f>V21</f>
        <v>0</v>
      </c>
      <c r="T36" s="550"/>
      <c r="U36" s="550"/>
      <c r="V36" s="550"/>
      <c r="W36" s="550"/>
      <c r="X36" s="550"/>
      <c r="Y36" s="550"/>
      <c r="Z36" s="550"/>
      <c r="AA36" s="550"/>
      <c r="AB36" s="550"/>
      <c r="AC36" s="550"/>
      <c r="AD36" s="550"/>
      <c r="AE36" s="536" t="s">
        <v>264</v>
      </c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539"/>
      <c r="AU36" s="538"/>
      <c r="AV36" s="538"/>
      <c r="AW36" s="540">
        <v>0.44444444444444398</v>
      </c>
      <c r="AX36" s="541"/>
      <c r="AY36" s="541"/>
      <c r="AZ36" s="541"/>
      <c r="BA36" s="541"/>
      <c r="BB36" s="541"/>
      <c r="BC36" s="541"/>
      <c r="BD36" s="538"/>
      <c r="BE36" s="538"/>
      <c r="BF36" s="536" t="s">
        <v>48</v>
      </c>
      <c r="BG36" s="164"/>
      <c r="BH36" s="539"/>
      <c r="BI36" s="550">
        <f>BN21</f>
        <v>0</v>
      </c>
      <c r="BJ36" s="550"/>
      <c r="BK36" s="550"/>
      <c r="BL36" s="550"/>
      <c r="BM36" s="550"/>
      <c r="BN36" s="550"/>
      <c r="BO36" s="550"/>
      <c r="BP36" s="550"/>
      <c r="BQ36" s="550"/>
      <c r="BR36" s="550"/>
      <c r="BS36" s="550"/>
      <c r="BT36" s="550"/>
      <c r="BU36" s="164" t="s">
        <v>47</v>
      </c>
      <c r="BV36" s="164"/>
      <c r="BW36" s="164"/>
      <c r="BX36" s="550">
        <f>BT21</f>
        <v>0</v>
      </c>
      <c r="BY36" s="550"/>
      <c r="BZ36" s="550"/>
      <c r="CA36" s="550"/>
      <c r="CB36" s="550"/>
      <c r="CC36" s="550"/>
      <c r="CD36" s="550"/>
      <c r="CE36" s="550"/>
      <c r="CF36" s="550"/>
      <c r="CG36" s="550"/>
      <c r="CH36" s="550"/>
      <c r="CI36" s="550"/>
      <c r="CJ36" s="536" t="s">
        <v>261</v>
      </c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539"/>
    </row>
    <row r="37" spans="1:103" ht="18" customHeight="1">
      <c r="A37" s="536" t="s">
        <v>51</v>
      </c>
      <c r="B37" s="164"/>
      <c r="C37" s="539"/>
      <c r="D37" s="160" t="s">
        <v>52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4" t="s">
        <v>47</v>
      </c>
      <c r="Q37" s="164"/>
      <c r="R37" s="164"/>
      <c r="S37" s="160" t="s">
        <v>53</v>
      </c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536" t="s">
        <v>265</v>
      </c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539"/>
      <c r="AU37" s="538"/>
      <c r="AV37" s="538"/>
      <c r="AW37" s="540">
        <v>0.4861111111111111</v>
      </c>
      <c r="AX37" s="541"/>
      <c r="AY37" s="541"/>
      <c r="AZ37" s="541"/>
      <c r="BA37" s="541"/>
      <c r="BB37" s="541"/>
      <c r="BC37" s="541"/>
      <c r="BD37" s="538"/>
      <c r="BE37" s="538"/>
      <c r="BF37" s="536" t="s">
        <v>51</v>
      </c>
      <c r="BG37" s="164"/>
      <c r="BH37" s="539"/>
      <c r="BI37" s="160" t="s">
        <v>54</v>
      </c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4" t="s">
        <v>47</v>
      </c>
      <c r="BV37" s="164"/>
      <c r="BW37" s="164"/>
      <c r="BX37" s="160" t="s">
        <v>55</v>
      </c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536" t="s">
        <v>266</v>
      </c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539"/>
    </row>
    <row r="38" spans="1:103" ht="18" customHeight="1">
      <c r="A38" s="536" t="s">
        <v>256</v>
      </c>
      <c r="B38" s="164"/>
      <c r="C38" s="539"/>
      <c r="D38" s="164" t="s">
        <v>259</v>
      </c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 t="s">
        <v>30</v>
      </c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536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539"/>
      <c r="AU38" s="538"/>
      <c r="AV38" s="538"/>
      <c r="AW38" s="540">
        <v>0.52777777777777779</v>
      </c>
      <c r="AX38" s="541"/>
      <c r="AY38" s="541"/>
      <c r="AZ38" s="541"/>
      <c r="BA38" s="541"/>
      <c r="BB38" s="541"/>
      <c r="BC38" s="541"/>
      <c r="BD38" s="538"/>
      <c r="BE38" s="538"/>
      <c r="BF38" s="536" t="s">
        <v>256</v>
      </c>
      <c r="BG38" s="164"/>
      <c r="BH38" s="539"/>
      <c r="BI38" s="164" t="s">
        <v>37</v>
      </c>
      <c r="BJ38" s="164"/>
      <c r="BK38" s="164"/>
      <c r="BL38" s="164"/>
      <c r="BM38" s="164"/>
      <c r="BN38" s="164"/>
      <c r="BO38" s="164"/>
      <c r="BP38" s="164"/>
      <c r="BQ38" s="164"/>
      <c r="BR38" s="164"/>
      <c r="BS38" s="164"/>
      <c r="BT38" s="164"/>
      <c r="BU38" s="164"/>
      <c r="BV38" s="164"/>
      <c r="BW38" s="164"/>
      <c r="BX38" s="164" t="s">
        <v>38</v>
      </c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536"/>
      <c r="CK38" s="164"/>
      <c r="CL38" s="164"/>
      <c r="CM38" s="164"/>
      <c r="CN38" s="164"/>
      <c r="CO38" s="164"/>
      <c r="CP38" s="164"/>
      <c r="CQ38" s="164"/>
      <c r="CR38" s="164"/>
      <c r="CS38" s="164"/>
      <c r="CT38" s="164"/>
      <c r="CU38" s="164"/>
      <c r="CV38" s="164"/>
      <c r="CW38" s="164"/>
      <c r="CX38" s="164"/>
      <c r="CY38" s="539"/>
    </row>
    <row r="39" spans="1:103" ht="18" customHeight="1">
      <c r="A39" s="536" t="s">
        <v>49</v>
      </c>
      <c r="B39" s="164"/>
      <c r="C39" s="539"/>
      <c r="D39" s="550">
        <f>AB21</f>
        <v>0</v>
      </c>
      <c r="E39" s="550"/>
      <c r="F39" s="550"/>
      <c r="G39" s="550"/>
      <c r="H39" s="550"/>
      <c r="I39" s="550"/>
      <c r="J39" s="550"/>
      <c r="K39" s="550"/>
      <c r="L39" s="550"/>
      <c r="M39" s="550"/>
      <c r="N39" s="550"/>
      <c r="O39" s="550"/>
      <c r="P39" s="164" t="s">
        <v>47</v>
      </c>
      <c r="Q39" s="164"/>
      <c r="R39" s="164"/>
      <c r="S39" s="550">
        <f>AH21</f>
        <v>0</v>
      </c>
      <c r="T39" s="550"/>
      <c r="U39" s="550"/>
      <c r="V39" s="550"/>
      <c r="W39" s="550"/>
      <c r="X39" s="550"/>
      <c r="Y39" s="550"/>
      <c r="Z39" s="550"/>
      <c r="AA39" s="550"/>
      <c r="AB39" s="550"/>
      <c r="AC39" s="550"/>
      <c r="AD39" s="550"/>
      <c r="AE39" s="536" t="s">
        <v>268</v>
      </c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539"/>
      <c r="AU39" s="538"/>
      <c r="AV39" s="538"/>
      <c r="AW39" s="540">
        <v>0.54861111111111105</v>
      </c>
      <c r="AX39" s="541"/>
      <c r="AY39" s="541"/>
      <c r="AZ39" s="541"/>
      <c r="BA39" s="541"/>
      <c r="BB39" s="541"/>
      <c r="BC39" s="541"/>
      <c r="BD39" s="538"/>
      <c r="BE39" s="538"/>
      <c r="BF39" s="536" t="s">
        <v>49</v>
      </c>
      <c r="BG39" s="164"/>
      <c r="BH39" s="539"/>
      <c r="BI39" s="550">
        <f>BZ21</f>
        <v>0</v>
      </c>
      <c r="BJ39" s="550"/>
      <c r="BK39" s="550"/>
      <c r="BL39" s="550"/>
      <c r="BM39" s="550"/>
      <c r="BN39" s="550"/>
      <c r="BO39" s="550"/>
      <c r="BP39" s="550"/>
      <c r="BQ39" s="550"/>
      <c r="BR39" s="550"/>
      <c r="BS39" s="550"/>
      <c r="BT39" s="550"/>
      <c r="BU39" s="164" t="s">
        <v>47</v>
      </c>
      <c r="BV39" s="164"/>
      <c r="BW39" s="164"/>
      <c r="BX39" s="550">
        <f>CF21</f>
        <v>0</v>
      </c>
      <c r="BY39" s="550"/>
      <c r="BZ39" s="550"/>
      <c r="CA39" s="550"/>
      <c r="CB39" s="550"/>
      <c r="CC39" s="550"/>
      <c r="CD39" s="550"/>
      <c r="CE39" s="550"/>
      <c r="CF39" s="550"/>
      <c r="CG39" s="550"/>
      <c r="CH39" s="550"/>
      <c r="CI39" s="550"/>
      <c r="CJ39" s="536" t="s">
        <v>267</v>
      </c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  <c r="CV39" s="164"/>
      <c r="CW39" s="164"/>
      <c r="CX39" s="164"/>
      <c r="CY39" s="539"/>
    </row>
    <row r="40" spans="1:103" ht="18" customHeight="1">
      <c r="A40" s="536" t="s">
        <v>256</v>
      </c>
      <c r="B40" s="164"/>
      <c r="C40" s="539"/>
      <c r="D40" s="164" t="s">
        <v>260</v>
      </c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 t="s">
        <v>32</v>
      </c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536"/>
      <c r="AF40" s="164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539"/>
      <c r="AU40" s="538"/>
      <c r="AV40" s="538"/>
      <c r="AW40" s="540">
        <v>0.56944444444444398</v>
      </c>
      <c r="AX40" s="541"/>
      <c r="AY40" s="541"/>
      <c r="AZ40" s="541"/>
      <c r="BA40" s="541"/>
      <c r="BB40" s="541"/>
      <c r="BC40" s="541"/>
      <c r="BD40" s="538"/>
      <c r="BE40" s="538"/>
      <c r="BF40" s="536" t="s">
        <v>256</v>
      </c>
      <c r="BG40" s="164"/>
      <c r="BH40" s="539"/>
      <c r="BI40" s="164" t="s">
        <v>39</v>
      </c>
      <c r="BJ40" s="164"/>
      <c r="BK40" s="164"/>
      <c r="BL40" s="164"/>
      <c r="BM40" s="164"/>
      <c r="BN40" s="164"/>
      <c r="BO40" s="164"/>
      <c r="BP40" s="164"/>
      <c r="BQ40" s="164"/>
      <c r="BR40" s="164"/>
      <c r="BS40" s="164"/>
      <c r="BT40" s="164"/>
      <c r="BU40" s="164"/>
      <c r="BV40" s="164"/>
      <c r="BW40" s="164"/>
      <c r="BX40" s="164" t="s">
        <v>40</v>
      </c>
      <c r="BY40" s="164"/>
      <c r="BZ40" s="164"/>
      <c r="CA40" s="164"/>
      <c r="CB40" s="164"/>
      <c r="CC40" s="164"/>
      <c r="CD40" s="164"/>
      <c r="CE40" s="164"/>
      <c r="CF40" s="164"/>
      <c r="CG40" s="164"/>
      <c r="CH40" s="164"/>
      <c r="CI40" s="164"/>
      <c r="CJ40" s="536"/>
      <c r="CK40" s="164"/>
      <c r="CL40" s="164"/>
      <c r="CM40" s="164"/>
      <c r="CN40" s="164"/>
      <c r="CO40" s="164"/>
      <c r="CP40" s="164"/>
      <c r="CQ40" s="164"/>
      <c r="CR40" s="164"/>
      <c r="CS40" s="164"/>
      <c r="CT40" s="164"/>
      <c r="CU40" s="164"/>
      <c r="CV40" s="164"/>
      <c r="CW40" s="164"/>
      <c r="CX40" s="164"/>
      <c r="CY40" s="539"/>
    </row>
    <row r="41" spans="1:103" ht="18" customHeight="1">
      <c r="A41" s="536" t="s">
        <v>50</v>
      </c>
      <c r="B41" s="164"/>
      <c r="C41" s="539"/>
      <c r="D41" s="550">
        <f>AN21</f>
        <v>0</v>
      </c>
      <c r="E41" s="550"/>
      <c r="F41" s="550"/>
      <c r="G41" s="550"/>
      <c r="H41" s="550"/>
      <c r="I41" s="550"/>
      <c r="J41" s="550"/>
      <c r="K41" s="550"/>
      <c r="L41" s="550"/>
      <c r="M41" s="550"/>
      <c r="N41" s="550"/>
      <c r="O41" s="550"/>
      <c r="P41" s="164" t="s">
        <v>47</v>
      </c>
      <c r="Q41" s="164"/>
      <c r="R41" s="164"/>
      <c r="S41" s="550">
        <f>AT21</f>
        <v>0</v>
      </c>
      <c r="T41" s="550"/>
      <c r="U41" s="550"/>
      <c r="V41" s="550"/>
      <c r="W41" s="550"/>
      <c r="X41" s="550"/>
      <c r="Y41" s="550"/>
      <c r="Z41" s="550"/>
      <c r="AA41" s="550"/>
      <c r="AB41" s="550"/>
      <c r="AC41" s="550"/>
      <c r="AD41" s="550"/>
      <c r="AE41" s="536" t="s">
        <v>269</v>
      </c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539"/>
      <c r="AU41" s="538"/>
      <c r="AV41" s="538"/>
      <c r="AW41" s="540">
        <v>0.59027777777777801</v>
      </c>
      <c r="AX41" s="541"/>
      <c r="AY41" s="541"/>
      <c r="AZ41" s="541"/>
      <c r="BA41" s="541"/>
      <c r="BB41" s="541"/>
      <c r="BC41" s="541"/>
      <c r="BD41" s="538"/>
      <c r="BE41" s="538"/>
      <c r="BF41" s="536" t="s">
        <v>50</v>
      </c>
      <c r="BG41" s="164"/>
      <c r="BH41" s="539"/>
      <c r="BI41" s="550">
        <f>CL21</f>
        <v>0</v>
      </c>
      <c r="BJ41" s="550"/>
      <c r="BK41" s="550"/>
      <c r="BL41" s="550"/>
      <c r="BM41" s="550"/>
      <c r="BN41" s="550"/>
      <c r="BO41" s="550"/>
      <c r="BP41" s="550"/>
      <c r="BQ41" s="550"/>
      <c r="BR41" s="550"/>
      <c r="BS41" s="550"/>
      <c r="BT41" s="550"/>
      <c r="BU41" s="164" t="s">
        <v>47</v>
      </c>
      <c r="BV41" s="164"/>
      <c r="BW41" s="164"/>
      <c r="BX41" s="550">
        <f>CR21</f>
        <v>0</v>
      </c>
      <c r="BY41" s="550"/>
      <c r="BZ41" s="550"/>
      <c r="CA41" s="550"/>
      <c r="CB41" s="550"/>
      <c r="CC41" s="550"/>
      <c r="CD41" s="550"/>
      <c r="CE41" s="550"/>
      <c r="CF41" s="550"/>
      <c r="CG41" s="550"/>
      <c r="CH41" s="550"/>
      <c r="CI41" s="550"/>
      <c r="CJ41" s="536" t="s">
        <v>270</v>
      </c>
      <c r="CK41" s="164"/>
      <c r="CL41" s="164"/>
      <c r="CM41" s="164"/>
      <c r="CN41" s="164"/>
      <c r="CO41" s="164"/>
      <c r="CP41" s="164"/>
      <c r="CQ41" s="164"/>
      <c r="CR41" s="164"/>
      <c r="CS41" s="164"/>
      <c r="CT41" s="164"/>
      <c r="CU41" s="164"/>
      <c r="CV41" s="164"/>
      <c r="CW41" s="164"/>
      <c r="CX41" s="164"/>
      <c r="CY41" s="539"/>
    </row>
    <row r="42" spans="1:103" ht="18" customHeight="1">
      <c r="A42" s="537" t="s">
        <v>56</v>
      </c>
      <c r="B42" s="156"/>
      <c r="C42" s="542"/>
      <c r="D42" s="155" t="s">
        <v>57</v>
      </c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6" t="s">
        <v>47</v>
      </c>
      <c r="Q42" s="156"/>
      <c r="R42" s="156"/>
      <c r="S42" s="155" t="s">
        <v>58</v>
      </c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537" t="s">
        <v>271</v>
      </c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542"/>
      <c r="AU42" s="538"/>
      <c r="AV42" s="538"/>
      <c r="AW42" s="540">
        <v>0.63194444444444442</v>
      </c>
      <c r="AX42" s="541"/>
      <c r="AY42" s="541"/>
      <c r="AZ42" s="541"/>
      <c r="BA42" s="541"/>
      <c r="BB42" s="541"/>
      <c r="BC42" s="541"/>
      <c r="BD42" s="538"/>
      <c r="BE42" s="538"/>
      <c r="BF42" s="537" t="s">
        <v>56</v>
      </c>
      <c r="BG42" s="156"/>
      <c r="BH42" s="542"/>
      <c r="BI42" s="155" t="s">
        <v>59</v>
      </c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6" t="s">
        <v>47</v>
      </c>
      <c r="BV42" s="156"/>
      <c r="BW42" s="156"/>
      <c r="BX42" s="155" t="s">
        <v>60</v>
      </c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537" t="s">
        <v>272</v>
      </c>
      <c r="CK42" s="156"/>
      <c r="CL42" s="156"/>
      <c r="CM42" s="156"/>
      <c r="CN42" s="156"/>
      <c r="CO42" s="156"/>
      <c r="CP42" s="156"/>
      <c r="CQ42" s="156"/>
      <c r="CR42" s="156"/>
      <c r="CS42" s="156"/>
      <c r="CT42" s="156"/>
      <c r="CU42" s="156"/>
      <c r="CV42" s="156"/>
      <c r="CW42" s="156"/>
      <c r="CX42" s="156"/>
      <c r="CY42" s="542"/>
    </row>
    <row r="47" spans="1:103" ht="18" customHeight="1">
      <c r="M47" s="1" t="s">
        <v>273</v>
      </c>
      <c r="N47" s="165" t="s">
        <v>274</v>
      </c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</row>
    <row r="49" spans="6:58" ht="18" customHeight="1">
      <c r="M49" s="189"/>
      <c r="N49" s="190"/>
      <c r="O49" s="191"/>
      <c r="P49" s="190" t="s">
        <v>44</v>
      </c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89" t="s">
        <v>45</v>
      </c>
      <c r="AR49" s="190"/>
      <c r="AS49" s="190"/>
      <c r="AT49" s="190"/>
      <c r="AU49" s="190"/>
      <c r="AV49" s="190"/>
      <c r="AW49" s="190"/>
      <c r="AX49" s="190"/>
      <c r="AY49" s="190"/>
      <c r="AZ49" s="190"/>
      <c r="BA49" s="190"/>
      <c r="BB49" s="190"/>
      <c r="BC49" s="190"/>
      <c r="BD49" s="190"/>
      <c r="BE49" s="190"/>
      <c r="BF49" s="191"/>
    </row>
    <row r="50" spans="6:58" ht="18" customHeight="1">
      <c r="F50" s="162">
        <v>0.39583333333333331</v>
      </c>
      <c r="G50" s="163"/>
      <c r="H50" s="163"/>
      <c r="I50" s="163"/>
      <c r="J50" s="163"/>
      <c r="K50" s="163"/>
      <c r="L50" s="163"/>
      <c r="M50" s="543" t="s">
        <v>256</v>
      </c>
      <c r="N50" s="544"/>
      <c r="O50" s="545"/>
      <c r="P50" s="546" t="s">
        <v>275</v>
      </c>
      <c r="Q50" s="546"/>
      <c r="R50" s="546"/>
      <c r="S50" s="546"/>
      <c r="T50" s="546"/>
      <c r="U50" s="546"/>
      <c r="V50" s="546"/>
      <c r="W50" s="546"/>
      <c r="X50" s="546"/>
      <c r="Y50" s="546"/>
      <c r="Z50" s="546"/>
      <c r="AA50" s="546"/>
      <c r="AB50" s="544"/>
      <c r="AC50" s="544"/>
      <c r="AD50" s="544"/>
      <c r="AE50" s="546" t="s">
        <v>276</v>
      </c>
      <c r="AF50" s="546"/>
      <c r="AG50" s="546"/>
      <c r="AH50" s="546"/>
      <c r="AI50" s="546"/>
      <c r="AJ50" s="546"/>
      <c r="AK50" s="546"/>
      <c r="AL50" s="546"/>
      <c r="AM50" s="546"/>
      <c r="AN50" s="546"/>
      <c r="AO50" s="546"/>
      <c r="AP50" s="546"/>
      <c r="AQ50" s="549"/>
      <c r="AR50" s="547"/>
      <c r="AS50" s="547"/>
      <c r="AT50" s="547"/>
      <c r="AU50" s="547"/>
      <c r="AV50" s="547"/>
      <c r="AW50" s="547"/>
      <c r="AX50" s="547"/>
      <c r="AY50" s="547"/>
      <c r="AZ50" s="547"/>
      <c r="BA50" s="547"/>
      <c r="BB50" s="547"/>
      <c r="BC50" s="547"/>
      <c r="BD50" s="547"/>
      <c r="BE50" s="547"/>
      <c r="BF50" s="548"/>
    </row>
    <row r="51" spans="6:58" ht="18" customHeight="1">
      <c r="F51" s="162">
        <v>0.41666666666666669</v>
      </c>
      <c r="G51" s="163"/>
      <c r="H51" s="163"/>
      <c r="I51" s="163"/>
      <c r="J51" s="163"/>
      <c r="K51" s="163"/>
      <c r="L51" s="163"/>
      <c r="M51" s="536" t="s">
        <v>61</v>
      </c>
      <c r="N51" s="164"/>
      <c r="O51" s="539"/>
      <c r="P51" s="160" t="s">
        <v>275</v>
      </c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4" t="s">
        <v>47</v>
      </c>
      <c r="AC51" s="164"/>
      <c r="AD51" s="164"/>
      <c r="AE51" s="160" t="s">
        <v>276</v>
      </c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58" t="s">
        <v>277</v>
      </c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61"/>
    </row>
    <row r="52" spans="6:58" ht="18" customHeight="1">
      <c r="F52" s="162">
        <v>0.4375</v>
      </c>
      <c r="G52" s="163"/>
      <c r="H52" s="163"/>
      <c r="I52" s="163"/>
      <c r="J52" s="163"/>
      <c r="K52" s="163"/>
      <c r="L52" s="163"/>
      <c r="M52" s="536" t="s">
        <v>256</v>
      </c>
      <c r="N52" s="164"/>
      <c r="O52" s="539"/>
      <c r="P52" s="160" t="s">
        <v>278</v>
      </c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4"/>
      <c r="AC52" s="164"/>
      <c r="AD52" s="164"/>
      <c r="AE52" s="160" t="s">
        <v>279</v>
      </c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58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61"/>
    </row>
    <row r="53" spans="6:58" ht="18" customHeight="1">
      <c r="F53" s="162">
        <v>0.45833333333333298</v>
      </c>
      <c r="G53" s="163"/>
      <c r="H53" s="163"/>
      <c r="I53" s="163"/>
      <c r="J53" s="163"/>
      <c r="K53" s="163"/>
      <c r="L53" s="163"/>
      <c r="M53" s="536" t="s">
        <v>62</v>
      </c>
      <c r="N53" s="164"/>
      <c r="O53" s="539"/>
      <c r="P53" s="160" t="s">
        <v>278</v>
      </c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4" t="s">
        <v>47</v>
      </c>
      <c r="AC53" s="164"/>
      <c r="AD53" s="164"/>
      <c r="AE53" s="160" t="s">
        <v>279</v>
      </c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58" t="s">
        <v>277</v>
      </c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61"/>
    </row>
    <row r="54" spans="6:58" ht="18" customHeight="1">
      <c r="F54" s="162"/>
      <c r="G54" s="163"/>
      <c r="H54" s="163"/>
      <c r="I54" s="163"/>
      <c r="J54" s="163"/>
      <c r="K54" s="163"/>
      <c r="L54" s="163"/>
      <c r="M54" s="536" t="s">
        <v>281</v>
      </c>
      <c r="N54" s="164"/>
      <c r="O54" s="539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4"/>
      <c r="AC54" s="164"/>
      <c r="AD54" s="164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58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61"/>
    </row>
    <row r="55" spans="6:58" ht="18" customHeight="1">
      <c r="F55" s="162">
        <v>0.52083333333333337</v>
      </c>
      <c r="G55" s="163"/>
      <c r="H55" s="163"/>
      <c r="I55" s="163"/>
      <c r="J55" s="163"/>
      <c r="K55" s="163"/>
      <c r="L55" s="163"/>
      <c r="M55" s="536" t="s">
        <v>63</v>
      </c>
      <c r="N55" s="164"/>
      <c r="O55" s="539"/>
      <c r="P55" s="164" t="s">
        <v>282</v>
      </c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 t="s">
        <v>47</v>
      </c>
      <c r="AC55" s="164"/>
      <c r="AD55" s="164"/>
      <c r="AE55" s="164" t="s">
        <v>283</v>
      </c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58" t="s">
        <v>286</v>
      </c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61"/>
    </row>
    <row r="56" spans="6:58" ht="18" customHeight="1">
      <c r="F56" s="162">
        <v>0.54166666666666663</v>
      </c>
      <c r="G56" s="163"/>
      <c r="H56" s="163"/>
      <c r="I56" s="163"/>
      <c r="J56" s="163"/>
      <c r="K56" s="163"/>
      <c r="L56" s="163"/>
      <c r="M56" s="537" t="s">
        <v>280</v>
      </c>
      <c r="N56" s="156"/>
      <c r="O56" s="542"/>
      <c r="P56" s="156" t="s">
        <v>284</v>
      </c>
      <c r="Q56" s="156"/>
      <c r="R56" s="156"/>
      <c r="S56" s="156"/>
      <c r="T56" s="156"/>
      <c r="U56" s="156"/>
      <c r="V56" s="156"/>
      <c r="W56" s="156"/>
      <c r="X56" s="156"/>
      <c r="Y56" s="156"/>
      <c r="Z56" s="156"/>
      <c r="AA56" s="156"/>
      <c r="AB56" s="156" t="s">
        <v>47</v>
      </c>
      <c r="AC56" s="156"/>
      <c r="AD56" s="156"/>
      <c r="AE56" s="156" t="s">
        <v>285</v>
      </c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3" t="s">
        <v>277</v>
      </c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7"/>
    </row>
  </sheetData>
  <mergeCells count="231">
    <mergeCell ref="N47:BG47"/>
    <mergeCell ref="F50:L50"/>
    <mergeCell ref="F51:L51"/>
    <mergeCell ref="F52:L52"/>
    <mergeCell ref="F53:L53"/>
    <mergeCell ref="F54:L54"/>
    <mergeCell ref="F55:L55"/>
    <mergeCell ref="F56:L56"/>
    <mergeCell ref="AB56:AD56"/>
    <mergeCell ref="M56:O56"/>
    <mergeCell ref="P56:AA56"/>
    <mergeCell ref="AE56:AP56"/>
    <mergeCell ref="AQ56:BF56"/>
    <mergeCell ref="M54:O54"/>
    <mergeCell ref="P54:AA54"/>
    <mergeCell ref="AB54:AD54"/>
    <mergeCell ref="AE54:AP54"/>
    <mergeCell ref="AQ54:BF54"/>
    <mergeCell ref="M55:O55"/>
    <mergeCell ref="P55:AA55"/>
    <mergeCell ref="AB55:AD55"/>
    <mergeCell ref="AE55:AP55"/>
    <mergeCell ref="AQ55:BF55"/>
    <mergeCell ref="M52:O52"/>
    <mergeCell ref="P52:AA52"/>
    <mergeCell ref="AB52:AD52"/>
    <mergeCell ref="AE52:AP52"/>
    <mergeCell ref="AQ52:BF52"/>
    <mergeCell ref="M53:O53"/>
    <mergeCell ref="P53:AA53"/>
    <mergeCell ref="AB53:AD53"/>
    <mergeCell ref="AE53:AP53"/>
    <mergeCell ref="AQ53:BF53"/>
    <mergeCell ref="M49:O49"/>
    <mergeCell ref="P49:AP49"/>
    <mergeCell ref="AQ49:BF49"/>
    <mergeCell ref="M50:O50"/>
    <mergeCell ref="P50:AA50"/>
    <mergeCell ref="AB50:AD50"/>
    <mergeCell ref="AE50:AP50"/>
    <mergeCell ref="AQ50:BF50"/>
    <mergeCell ref="M51:O51"/>
    <mergeCell ref="P51:AA51"/>
    <mergeCell ref="AB51:AD51"/>
    <mergeCell ref="AE51:AP51"/>
    <mergeCell ref="AQ51:BF51"/>
    <mergeCell ref="AW35:BC35"/>
    <mergeCell ref="BF35:BH35"/>
    <mergeCell ref="BI35:BT35"/>
    <mergeCell ref="BU35:BW35"/>
    <mergeCell ref="BX35:CI35"/>
    <mergeCell ref="CJ35:CY35"/>
    <mergeCell ref="A38:C38"/>
    <mergeCell ref="D38:O38"/>
    <mergeCell ref="P38:R38"/>
    <mergeCell ref="S38:AD38"/>
    <mergeCell ref="AE38:AT38"/>
    <mergeCell ref="AW38:BC38"/>
    <mergeCell ref="BF38:BH38"/>
    <mergeCell ref="BI38:BT38"/>
    <mergeCell ref="BU38:BW38"/>
    <mergeCell ref="BX38:CI38"/>
    <mergeCell ref="CJ38:CY38"/>
    <mergeCell ref="D33:O33"/>
    <mergeCell ref="P33:R33"/>
    <mergeCell ref="S33:AD33"/>
    <mergeCell ref="AE33:AT33"/>
    <mergeCell ref="AW33:BC33"/>
    <mergeCell ref="BF33:BH33"/>
    <mergeCell ref="BI33:BT33"/>
    <mergeCell ref="BU33:BW33"/>
    <mergeCell ref="BX33:CI33"/>
    <mergeCell ref="Y13:AB14"/>
    <mergeCell ref="W13:X14"/>
    <mergeCell ref="AX15:BA15"/>
    <mergeCell ref="AV15:AW15"/>
    <mergeCell ref="A2:CY3"/>
    <mergeCell ref="A5:CY5"/>
    <mergeCell ref="AS7:BP7"/>
    <mergeCell ref="AX9:BA9"/>
    <mergeCell ref="AN10:BK10"/>
    <mergeCell ref="Y11:AB12"/>
    <mergeCell ref="BX11:CA12"/>
    <mergeCell ref="CB7:CH7"/>
    <mergeCell ref="CB8:CH8"/>
    <mergeCell ref="CB9:CH9"/>
    <mergeCell ref="CI7:CY7"/>
    <mergeCell ref="CI8:CY8"/>
    <mergeCell ref="CI9:CY9"/>
    <mergeCell ref="AL7:AR7"/>
    <mergeCell ref="BG15:BR15"/>
    <mergeCell ref="AT20:AW20"/>
    <mergeCell ref="BB20:BE20"/>
    <mergeCell ref="CF20:CI20"/>
    <mergeCell ref="CL20:CO20"/>
    <mergeCell ref="AX13:BA14"/>
    <mergeCell ref="I15:T15"/>
    <mergeCell ref="AG15:AR15"/>
    <mergeCell ref="CE15:CP15"/>
    <mergeCell ref="F18:K18"/>
    <mergeCell ref="R18:W18"/>
    <mergeCell ref="AD18:AI18"/>
    <mergeCell ref="AP18:AU18"/>
    <mergeCell ref="BD18:BI18"/>
    <mergeCell ref="BP18:BU18"/>
    <mergeCell ref="CB18:CG18"/>
    <mergeCell ref="CN18:CS18"/>
    <mergeCell ref="CR20:CU20"/>
    <mergeCell ref="BH20:BK20"/>
    <mergeCell ref="BN20:BQ20"/>
    <mergeCell ref="BT20:BW20"/>
    <mergeCell ref="BZ20:CC20"/>
    <mergeCell ref="D20:G20"/>
    <mergeCell ref="J20:M20"/>
    <mergeCell ref="P20:S20"/>
    <mergeCell ref="V20:Y20"/>
    <mergeCell ref="AB20:AE20"/>
    <mergeCell ref="AH20:AK20"/>
    <mergeCell ref="AN20:AQ20"/>
    <mergeCell ref="D21:G28"/>
    <mergeCell ref="J21:M28"/>
    <mergeCell ref="P21:S28"/>
    <mergeCell ref="V21:Y28"/>
    <mergeCell ref="AB21:AE28"/>
    <mergeCell ref="AH21:AK28"/>
    <mergeCell ref="AN21:AQ28"/>
    <mergeCell ref="D30:AW30"/>
    <mergeCell ref="BB30:CU30"/>
    <mergeCell ref="A34:C34"/>
    <mergeCell ref="AT21:AW28"/>
    <mergeCell ref="BB21:BE28"/>
    <mergeCell ref="BH21:BK28"/>
    <mergeCell ref="BN21:BQ28"/>
    <mergeCell ref="BT21:BW28"/>
    <mergeCell ref="BZ21:CC28"/>
    <mergeCell ref="CJ34:CY34"/>
    <mergeCell ref="CF21:CI28"/>
    <mergeCell ref="CL21:CO28"/>
    <mergeCell ref="CR21:CU28"/>
    <mergeCell ref="D32:AD32"/>
    <mergeCell ref="AE32:AT32"/>
    <mergeCell ref="BF32:BH32"/>
    <mergeCell ref="BI32:CI32"/>
    <mergeCell ref="CJ32:CY32"/>
    <mergeCell ref="BF34:BH34"/>
    <mergeCell ref="BI34:BT34"/>
    <mergeCell ref="BU34:BW34"/>
    <mergeCell ref="BX34:CI34"/>
    <mergeCell ref="AW34:BC34"/>
    <mergeCell ref="A33:C33"/>
    <mergeCell ref="S41:AD41"/>
    <mergeCell ref="AE41:AT41"/>
    <mergeCell ref="A39:C39"/>
    <mergeCell ref="D39:O39"/>
    <mergeCell ref="P39:R39"/>
    <mergeCell ref="S39:AD39"/>
    <mergeCell ref="AE36:AT36"/>
    <mergeCell ref="AE39:AT39"/>
    <mergeCell ref="S34:AD34"/>
    <mergeCell ref="A36:C36"/>
    <mergeCell ref="D36:O36"/>
    <mergeCell ref="P36:R36"/>
    <mergeCell ref="S36:AD36"/>
    <mergeCell ref="AE34:AT34"/>
    <mergeCell ref="D34:O34"/>
    <mergeCell ref="P34:R34"/>
    <mergeCell ref="A35:C35"/>
    <mergeCell ref="D35:O35"/>
    <mergeCell ref="P35:R35"/>
    <mergeCell ref="S35:AD35"/>
    <mergeCell ref="AE35:AT35"/>
    <mergeCell ref="A32:C32"/>
    <mergeCell ref="P40:R40"/>
    <mergeCell ref="S40:AD40"/>
    <mergeCell ref="P37:R37"/>
    <mergeCell ref="S37:AD37"/>
    <mergeCell ref="D42:O42"/>
    <mergeCell ref="P42:R42"/>
    <mergeCell ref="S42:AD42"/>
    <mergeCell ref="A37:C37"/>
    <mergeCell ref="A42:C42"/>
    <mergeCell ref="A40:C40"/>
    <mergeCell ref="D37:O37"/>
    <mergeCell ref="D40:O40"/>
    <mergeCell ref="A41:C41"/>
    <mergeCell ref="D41:O41"/>
    <mergeCell ref="P41:R41"/>
    <mergeCell ref="AW36:BC36"/>
    <mergeCell ref="AW39:BC39"/>
    <mergeCell ref="AW41:BC41"/>
    <mergeCell ref="AW37:BC37"/>
    <mergeCell ref="AW42:BC42"/>
    <mergeCell ref="BF37:BH37"/>
    <mergeCell ref="BI37:BT37"/>
    <mergeCell ref="BU37:BW37"/>
    <mergeCell ref="BF41:BH41"/>
    <mergeCell ref="BI41:BT41"/>
    <mergeCell ref="BU41:BW41"/>
    <mergeCell ref="BF39:BH39"/>
    <mergeCell ref="BI39:BT39"/>
    <mergeCell ref="BU39:BW39"/>
    <mergeCell ref="BF36:BH36"/>
    <mergeCell ref="BI36:BT36"/>
    <mergeCell ref="BU36:BW36"/>
    <mergeCell ref="AW40:BC40"/>
    <mergeCell ref="BI42:BT42"/>
    <mergeCell ref="BU42:BW42"/>
    <mergeCell ref="BX42:CI42"/>
    <mergeCell ref="CJ42:CY42"/>
    <mergeCell ref="AE37:AT37"/>
    <mergeCell ref="AE42:AT42"/>
    <mergeCell ref="AE40:AT40"/>
    <mergeCell ref="BX37:CI37"/>
    <mergeCell ref="CJ37:CY37"/>
    <mergeCell ref="CB19:CG19"/>
    <mergeCell ref="BW13:CB14"/>
    <mergeCell ref="CH17:CM17"/>
    <mergeCell ref="BF40:BH40"/>
    <mergeCell ref="BI40:BT40"/>
    <mergeCell ref="BU40:BW40"/>
    <mergeCell ref="BX40:CI40"/>
    <mergeCell ref="CJ40:CY40"/>
    <mergeCell ref="BF42:BH42"/>
    <mergeCell ref="BX41:CI41"/>
    <mergeCell ref="CJ41:CY41"/>
    <mergeCell ref="BX39:CI39"/>
    <mergeCell ref="CJ39:CY39"/>
    <mergeCell ref="BX36:CI36"/>
    <mergeCell ref="CJ36:CY36"/>
    <mergeCell ref="CH16:CM16"/>
    <mergeCell ref="CJ33:CY33"/>
  </mergeCells>
  <phoneticPr fontId="1"/>
  <pageMargins left="0.39370078740157483" right="0" top="0.39370078740157483" bottom="0.39370078740157483" header="0.31496062992125984" footer="0.31496062992125984"/>
  <pageSetup paperSize="9" orientation="portrait" horizontalDpi="4294967293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0"/>
  <sheetViews>
    <sheetView workbookViewId="0">
      <selection sqref="A1:U2"/>
    </sheetView>
  </sheetViews>
  <sheetFormatPr baseColWidth="10" defaultColWidth="12.83203125" defaultRowHeight="18"/>
  <cols>
    <col min="1" max="1" width="12.83203125" style="13"/>
    <col min="2" max="16" width="3.33203125" style="13" customWidth="1"/>
    <col min="17" max="21" width="10" style="13" customWidth="1"/>
    <col min="22" max="16384" width="12.83203125" style="13"/>
  </cols>
  <sheetData>
    <row r="1" spans="1:21">
      <c r="A1" s="258" t="s">
        <v>122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</row>
    <row r="3" spans="1:21">
      <c r="A3" s="13" t="s">
        <v>1</v>
      </c>
    </row>
    <row r="4" spans="1:21">
      <c r="A4" s="251"/>
      <c r="B4" s="241" t="str">
        <f>A6</f>
        <v>乙部サッカー少年団</v>
      </c>
      <c r="C4" s="240"/>
      <c r="D4" s="240"/>
      <c r="E4" s="240" t="str">
        <f>A8</f>
        <v>函館港FC</v>
      </c>
      <c r="F4" s="240"/>
      <c r="G4" s="240"/>
      <c r="H4" s="240" t="str">
        <f>A10</f>
        <v>サン・スポーツクラブ</v>
      </c>
      <c r="I4" s="240"/>
      <c r="J4" s="240"/>
      <c r="K4" s="242" t="s">
        <v>64</v>
      </c>
      <c r="L4" s="243"/>
      <c r="M4" s="244"/>
      <c r="N4" s="242" t="s">
        <v>65</v>
      </c>
      <c r="O4" s="243"/>
      <c r="P4" s="244"/>
      <c r="Q4" s="223" t="s">
        <v>66</v>
      </c>
      <c r="R4" s="251" t="s">
        <v>67</v>
      </c>
      <c r="S4" s="251" t="s">
        <v>68</v>
      </c>
    </row>
    <row r="5" spans="1:21">
      <c r="A5" s="251"/>
      <c r="B5" s="241"/>
      <c r="C5" s="240"/>
      <c r="D5" s="240"/>
      <c r="E5" s="240"/>
      <c r="F5" s="240"/>
      <c r="G5" s="240"/>
      <c r="H5" s="240"/>
      <c r="I5" s="240"/>
      <c r="J5" s="240"/>
      <c r="K5" s="245"/>
      <c r="L5" s="246"/>
      <c r="M5" s="247"/>
      <c r="N5" s="245"/>
      <c r="O5" s="246"/>
      <c r="P5" s="247"/>
      <c r="Q5" s="224"/>
      <c r="R5" s="251"/>
      <c r="S5" s="251"/>
    </row>
    <row r="6" spans="1:21" ht="18.75" customHeight="1">
      <c r="A6" s="233" t="s">
        <v>124</v>
      </c>
      <c r="B6" s="234"/>
      <c r="C6" s="235"/>
      <c r="D6" s="236"/>
      <c r="E6" s="260" t="str">
        <f>IF(E7="","",IF(E7=G7,"△",IF(E7&gt;G7,"○","×")))</f>
        <v/>
      </c>
      <c r="F6" s="261"/>
      <c r="G6" s="262"/>
      <c r="H6" s="260" t="str">
        <f>IF(H7="","",IF(H7=J7,"△",IF(H7&gt;J7,"○","×")))</f>
        <v/>
      </c>
      <c r="I6" s="261"/>
      <c r="J6" s="262"/>
      <c r="K6" s="215">
        <f>COUNTIF(B6:J6,"○")*3+COUNTIF(B6:J6,"△")*1</f>
        <v>0</v>
      </c>
      <c r="L6" s="216"/>
      <c r="M6" s="217"/>
      <c r="N6" s="215">
        <f>IFERROR(Q6-R6,"")</f>
        <v>0</v>
      </c>
      <c r="O6" s="216"/>
      <c r="P6" s="217"/>
      <c r="Q6" s="221">
        <f>IFERROR(E7+H7,"")</f>
        <v>0</v>
      </c>
      <c r="R6" s="221">
        <f>IFERROR(G7+J7,"")</f>
        <v>0</v>
      </c>
      <c r="S6" s="221"/>
    </row>
    <row r="7" spans="1:21" ht="18.75" customHeight="1">
      <c r="A7" s="233"/>
      <c r="B7" s="237"/>
      <c r="C7" s="238"/>
      <c r="D7" s="239"/>
      <c r="E7" s="8"/>
      <c r="F7" s="9" t="s">
        <v>69</v>
      </c>
      <c r="G7" s="10"/>
      <c r="H7" s="8"/>
      <c r="I7" s="9" t="s">
        <v>69</v>
      </c>
      <c r="J7" s="10"/>
      <c r="K7" s="218"/>
      <c r="L7" s="219"/>
      <c r="M7" s="220"/>
      <c r="N7" s="218"/>
      <c r="O7" s="219"/>
      <c r="P7" s="220"/>
      <c r="Q7" s="222"/>
      <c r="R7" s="222"/>
      <c r="S7" s="222"/>
    </row>
    <row r="8" spans="1:21" ht="18.75" customHeight="1">
      <c r="A8" s="233" t="s">
        <v>125</v>
      </c>
      <c r="B8" s="216" t="str">
        <f>IF(B9="","",IF(B9=D9,"△",IF(B9&gt;D9,"○","×")))</f>
        <v/>
      </c>
      <c r="C8" s="216"/>
      <c r="D8" s="217"/>
      <c r="E8" s="234"/>
      <c r="F8" s="235"/>
      <c r="G8" s="236"/>
      <c r="H8" s="215" t="str">
        <f>IF(H9="","",IF(H9=J9,"△",IF(H9&gt;J9,"○","×")))</f>
        <v/>
      </c>
      <c r="I8" s="216"/>
      <c r="J8" s="217"/>
      <c r="K8" s="215">
        <f>COUNTIF(B8:J8,"○")*3+COUNTIF(B8:J8,"△")*1</f>
        <v>0</v>
      </c>
      <c r="L8" s="216"/>
      <c r="M8" s="217"/>
      <c r="N8" s="215" t="str">
        <f t="shared" ref="N8" si="0">IFERROR(Q8-R8,"")</f>
        <v/>
      </c>
      <c r="O8" s="216"/>
      <c r="P8" s="217"/>
      <c r="Q8" s="221" t="str">
        <f>IFERROR(B9+H9,"")</f>
        <v/>
      </c>
      <c r="R8" s="221" t="str">
        <f>IFERROR(D9+J9,"")</f>
        <v/>
      </c>
      <c r="S8" s="221"/>
    </row>
    <row r="9" spans="1:21" ht="18.75" customHeight="1">
      <c r="A9" s="233"/>
      <c r="B9" s="9" t="str">
        <f>IF(G7="","",G7)</f>
        <v/>
      </c>
      <c r="C9" s="9" t="s">
        <v>69</v>
      </c>
      <c r="D9" s="11" t="str">
        <f>IF(E7="","",E7)</f>
        <v/>
      </c>
      <c r="E9" s="237"/>
      <c r="F9" s="238"/>
      <c r="G9" s="239"/>
      <c r="H9" s="8"/>
      <c r="I9" s="9" t="s">
        <v>69</v>
      </c>
      <c r="J9" s="10"/>
      <c r="K9" s="218"/>
      <c r="L9" s="219"/>
      <c r="M9" s="220"/>
      <c r="N9" s="218"/>
      <c r="O9" s="219"/>
      <c r="P9" s="220"/>
      <c r="Q9" s="222"/>
      <c r="R9" s="222"/>
      <c r="S9" s="222"/>
    </row>
    <row r="10" spans="1:21" ht="18.75" customHeight="1">
      <c r="A10" s="233" t="s">
        <v>126</v>
      </c>
      <c r="B10" s="216" t="str">
        <f>IF(B11="","",IF(B11=D11,"△",IF(B11&gt;D11,"○","×")))</f>
        <v/>
      </c>
      <c r="C10" s="216"/>
      <c r="D10" s="217"/>
      <c r="E10" s="215" t="str">
        <f>IF(E11="","",IF(E11=G11,"△",IF(E11&gt;G11,"○","×")))</f>
        <v/>
      </c>
      <c r="F10" s="216"/>
      <c r="G10" s="217"/>
      <c r="H10" s="234"/>
      <c r="I10" s="235"/>
      <c r="J10" s="236"/>
      <c r="K10" s="215">
        <f>COUNTIF(B10:J10,"○")*3+COUNTIF(B10:J10,"△")*1</f>
        <v>0</v>
      </c>
      <c r="L10" s="216"/>
      <c r="M10" s="217"/>
      <c r="N10" s="215" t="str">
        <f t="shared" ref="N10" si="1">IFERROR(Q10-R10,"")</f>
        <v/>
      </c>
      <c r="O10" s="216"/>
      <c r="P10" s="217"/>
      <c r="Q10" s="221" t="str">
        <f>IFERROR(B11+E11,"")</f>
        <v/>
      </c>
      <c r="R10" s="221" t="str">
        <f>IFERROR(D11+G11,"")</f>
        <v/>
      </c>
      <c r="S10" s="221"/>
    </row>
    <row r="11" spans="1:21" ht="18.75" customHeight="1">
      <c r="A11" s="233"/>
      <c r="B11" s="9" t="str">
        <f>IF(J7="","",J7)</f>
        <v/>
      </c>
      <c r="C11" s="9" t="s">
        <v>69</v>
      </c>
      <c r="D11" s="11" t="str">
        <f>IF(H7="","",H7)</f>
        <v/>
      </c>
      <c r="E11" s="12" t="str">
        <f>IF(J9="","",J9)</f>
        <v/>
      </c>
      <c r="F11" s="9" t="s">
        <v>69</v>
      </c>
      <c r="G11" s="11" t="str">
        <f>IF(H9="","",H9)</f>
        <v/>
      </c>
      <c r="H11" s="237"/>
      <c r="I11" s="238"/>
      <c r="J11" s="239"/>
      <c r="K11" s="218"/>
      <c r="L11" s="219"/>
      <c r="M11" s="220"/>
      <c r="N11" s="218"/>
      <c r="O11" s="219"/>
      <c r="P11" s="220"/>
      <c r="Q11" s="222"/>
      <c r="R11" s="222"/>
      <c r="S11" s="222"/>
    </row>
    <row r="13" spans="1:21">
      <c r="A13" s="13" t="s">
        <v>2</v>
      </c>
    </row>
    <row r="14" spans="1:21">
      <c r="A14" s="251"/>
      <c r="B14" s="263" t="s">
        <v>135</v>
      </c>
      <c r="C14" s="253"/>
      <c r="D14" s="253"/>
      <c r="E14" s="252" t="s">
        <v>136</v>
      </c>
      <c r="F14" s="253"/>
      <c r="G14" s="253"/>
      <c r="H14" s="252" t="s">
        <v>142</v>
      </c>
      <c r="I14" s="253"/>
      <c r="J14" s="253"/>
      <c r="K14" s="242" t="s">
        <v>64</v>
      </c>
      <c r="L14" s="243"/>
      <c r="M14" s="244"/>
      <c r="N14" s="242" t="s">
        <v>65</v>
      </c>
      <c r="O14" s="243"/>
      <c r="P14" s="244"/>
      <c r="Q14" s="223" t="s">
        <v>66</v>
      </c>
      <c r="R14" s="251" t="s">
        <v>67</v>
      </c>
      <c r="S14" s="251" t="s">
        <v>68</v>
      </c>
    </row>
    <row r="15" spans="1:21">
      <c r="A15" s="251"/>
      <c r="B15" s="264"/>
      <c r="C15" s="253"/>
      <c r="D15" s="253"/>
      <c r="E15" s="253"/>
      <c r="F15" s="253"/>
      <c r="G15" s="253"/>
      <c r="H15" s="253"/>
      <c r="I15" s="253"/>
      <c r="J15" s="253"/>
      <c r="K15" s="245"/>
      <c r="L15" s="246"/>
      <c r="M15" s="247"/>
      <c r="N15" s="245"/>
      <c r="O15" s="246"/>
      <c r="P15" s="247"/>
      <c r="Q15" s="224"/>
      <c r="R15" s="251"/>
      <c r="S15" s="251"/>
    </row>
    <row r="16" spans="1:21" ht="18.75" customHeight="1">
      <c r="A16" s="248" t="s">
        <v>135</v>
      </c>
      <c r="B16" s="234"/>
      <c r="C16" s="235"/>
      <c r="D16" s="236"/>
      <c r="E16" s="260" t="str">
        <f>IF(E17="","",IF(E17=G17,"△",IF(E17&gt;G17,"○","×")))</f>
        <v/>
      </c>
      <c r="F16" s="261"/>
      <c r="G16" s="262"/>
      <c r="H16" s="260" t="str">
        <f>IF(H17="","",IF(H17=J17,"△",IF(H17&gt;J17,"○","×")))</f>
        <v/>
      </c>
      <c r="I16" s="261"/>
      <c r="J16" s="262"/>
      <c r="K16" s="215">
        <f>COUNTIF(B16:J16,"○")*3+COUNTIF(B16:J16,"△")*1</f>
        <v>0</v>
      </c>
      <c r="L16" s="216"/>
      <c r="M16" s="217"/>
      <c r="N16" s="215">
        <f>IFERROR(Q16-R16,"")</f>
        <v>0</v>
      </c>
      <c r="O16" s="216"/>
      <c r="P16" s="217"/>
      <c r="Q16" s="221">
        <f>IFERROR(E17+H17,"")</f>
        <v>0</v>
      </c>
      <c r="R16" s="221">
        <f>IFERROR(G17+J17,"")</f>
        <v>0</v>
      </c>
      <c r="S16" s="221"/>
    </row>
    <row r="17" spans="1:20" ht="18.75" customHeight="1">
      <c r="A17" s="249"/>
      <c r="B17" s="237"/>
      <c r="C17" s="238"/>
      <c r="D17" s="239"/>
      <c r="E17" s="8"/>
      <c r="F17" s="9" t="s">
        <v>69</v>
      </c>
      <c r="G17" s="10"/>
      <c r="H17" s="8"/>
      <c r="I17" s="9" t="s">
        <v>69</v>
      </c>
      <c r="J17" s="10"/>
      <c r="K17" s="218"/>
      <c r="L17" s="219"/>
      <c r="M17" s="220"/>
      <c r="N17" s="218"/>
      <c r="O17" s="219"/>
      <c r="P17" s="220"/>
      <c r="Q17" s="222"/>
      <c r="R17" s="222"/>
      <c r="S17" s="222"/>
    </row>
    <row r="18" spans="1:20" ht="18.75" customHeight="1">
      <c r="A18" s="265" t="s">
        <v>136</v>
      </c>
      <c r="B18" s="216" t="str">
        <f>IF(B19="","",IF(B19=D19,"△",IF(B19&gt;D19,"○","×")))</f>
        <v/>
      </c>
      <c r="C18" s="216"/>
      <c r="D18" s="217"/>
      <c r="E18" s="234"/>
      <c r="F18" s="235"/>
      <c r="G18" s="236"/>
      <c r="H18" s="215" t="str">
        <f>IF(H19="","",IF(H19=J19,"△",IF(H19&gt;J19,"○","×")))</f>
        <v/>
      </c>
      <c r="I18" s="216"/>
      <c r="J18" s="217"/>
      <c r="K18" s="215">
        <f>COUNTIF(B18:J18,"○")*3+COUNTIF(B18:J18,"△")*1</f>
        <v>0</v>
      </c>
      <c r="L18" s="216"/>
      <c r="M18" s="217"/>
      <c r="N18" s="215" t="str">
        <f t="shared" ref="N18" si="2">IFERROR(Q18-R18,"")</f>
        <v/>
      </c>
      <c r="O18" s="216"/>
      <c r="P18" s="217"/>
      <c r="Q18" s="221" t="str">
        <f>IFERROR(B19+H19,"")</f>
        <v/>
      </c>
      <c r="R18" s="221" t="str">
        <f>IFERROR(D19+J19,"")</f>
        <v/>
      </c>
      <c r="S18" s="221"/>
    </row>
    <row r="19" spans="1:20" ht="18.75" customHeight="1">
      <c r="A19" s="266"/>
      <c r="B19" s="9" t="str">
        <f>IF(G17="","",G17)</f>
        <v/>
      </c>
      <c r="C19" s="9" t="s">
        <v>69</v>
      </c>
      <c r="D19" s="11" t="str">
        <f>IF(E17="","",E17)</f>
        <v/>
      </c>
      <c r="E19" s="237"/>
      <c r="F19" s="238"/>
      <c r="G19" s="239"/>
      <c r="H19" s="8"/>
      <c r="I19" s="9" t="s">
        <v>69</v>
      </c>
      <c r="J19" s="10"/>
      <c r="K19" s="218"/>
      <c r="L19" s="219"/>
      <c r="M19" s="220"/>
      <c r="N19" s="218"/>
      <c r="O19" s="219"/>
      <c r="P19" s="220"/>
      <c r="Q19" s="222"/>
      <c r="R19" s="222"/>
      <c r="S19" s="222"/>
    </row>
    <row r="20" spans="1:20" ht="18.75" customHeight="1">
      <c r="A20" s="233" t="s">
        <v>127</v>
      </c>
      <c r="B20" s="216" t="str">
        <f>IF(B21="","",IF(B21=D21,"△",IF(B21&gt;D21,"○","×")))</f>
        <v/>
      </c>
      <c r="C20" s="216"/>
      <c r="D20" s="217"/>
      <c r="E20" s="215" t="str">
        <f>IF(E21="","",IF(E21=G21,"△",IF(E21&gt;G21,"○","×")))</f>
        <v/>
      </c>
      <c r="F20" s="216"/>
      <c r="G20" s="217"/>
      <c r="H20" s="234"/>
      <c r="I20" s="235"/>
      <c r="J20" s="236"/>
      <c r="K20" s="215">
        <f>COUNTIF(B20:J20,"○")*3+COUNTIF(B20:J20,"△")*1</f>
        <v>0</v>
      </c>
      <c r="L20" s="216"/>
      <c r="M20" s="217"/>
      <c r="N20" s="215" t="str">
        <f t="shared" ref="N20" si="3">IFERROR(Q20-R20,"")</f>
        <v/>
      </c>
      <c r="O20" s="216"/>
      <c r="P20" s="217"/>
      <c r="Q20" s="221" t="str">
        <f>IFERROR(B21+E21,"")</f>
        <v/>
      </c>
      <c r="R20" s="221" t="str">
        <f>IFERROR(D21+G21,"")</f>
        <v/>
      </c>
      <c r="S20" s="221"/>
    </row>
    <row r="21" spans="1:20" ht="18.75" customHeight="1">
      <c r="A21" s="233"/>
      <c r="B21" s="9" t="str">
        <f>IF(J17="","",J17)</f>
        <v/>
      </c>
      <c r="C21" s="9" t="s">
        <v>69</v>
      </c>
      <c r="D21" s="11" t="str">
        <f>IF(H17="","",H17)</f>
        <v/>
      </c>
      <c r="E21" s="12" t="str">
        <f>IF(J19="","",J19)</f>
        <v/>
      </c>
      <c r="F21" s="9" t="s">
        <v>69</v>
      </c>
      <c r="G21" s="11" t="str">
        <f>IF(H19="","",H19)</f>
        <v/>
      </c>
      <c r="H21" s="237"/>
      <c r="I21" s="238"/>
      <c r="J21" s="239"/>
      <c r="K21" s="218"/>
      <c r="L21" s="219"/>
      <c r="M21" s="220"/>
      <c r="N21" s="218"/>
      <c r="O21" s="219"/>
      <c r="P21" s="220"/>
      <c r="Q21" s="222"/>
      <c r="R21" s="222"/>
      <c r="S21" s="222"/>
    </row>
    <row r="23" spans="1:20">
      <c r="A23" s="13" t="s">
        <v>3</v>
      </c>
    </row>
    <row r="24" spans="1:20">
      <c r="A24" s="251"/>
      <c r="B24" s="241" t="str">
        <f>A26</f>
        <v>函館ジュニオールJ2</v>
      </c>
      <c r="C24" s="240"/>
      <c r="D24" s="240"/>
      <c r="E24" s="240" t="str">
        <f>A28</f>
        <v>函館西部FC</v>
      </c>
      <c r="F24" s="240"/>
      <c r="G24" s="240"/>
      <c r="H24" s="240" t="str">
        <f>A30</f>
        <v>今金サッカー少年団</v>
      </c>
      <c r="I24" s="240"/>
      <c r="J24" s="240"/>
      <c r="K24" s="240" t="str">
        <f>A32</f>
        <v>砂原サッカー少年団</v>
      </c>
      <c r="L24" s="240"/>
      <c r="M24" s="240"/>
      <c r="N24" s="251" t="s">
        <v>64</v>
      </c>
      <c r="O24" s="251"/>
      <c r="P24" s="251"/>
      <c r="Q24" s="251" t="s">
        <v>65</v>
      </c>
      <c r="R24" s="251" t="s">
        <v>66</v>
      </c>
      <c r="S24" s="251" t="s">
        <v>67</v>
      </c>
      <c r="T24" s="251" t="s">
        <v>68</v>
      </c>
    </row>
    <row r="25" spans="1:20">
      <c r="A25" s="251"/>
      <c r="B25" s="241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51"/>
      <c r="O25" s="251"/>
      <c r="P25" s="251"/>
      <c r="Q25" s="251"/>
      <c r="R25" s="251"/>
      <c r="S25" s="251"/>
      <c r="T25" s="251"/>
    </row>
    <row r="26" spans="1:20" ht="18.75" customHeight="1">
      <c r="A26" s="233" t="s">
        <v>128</v>
      </c>
      <c r="B26" s="234"/>
      <c r="C26" s="235"/>
      <c r="D26" s="236"/>
      <c r="E26" s="260" t="str">
        <f>IF(E27="","",IF(E27=G27,"△",IF(E27&gt;G27,"○","×")))</f>
        <v/>
      </c>
      <c r="F26" s="261"/>
      <c r="G26" s="262"/>
      <c r="H26" s="260" t="str">
        <f>IF(H27="","",IF(H27=J27,"△",IF(H27&gt;J27,"○","×")))</f>
        <v/>
      </c>
      <c r="I26" s="261"/>
      <c r="J26" s="262"/>
      <c r="K26" s="260" t="str">
        <f>IF(K27="","",IF(K27=M27,"△",IF(K27&gt;M27,"○","×")))</f>
        <v/>
      </c>
      <c r="L26" s="261"/>
      <c r="M26" s="262"/>
      <c r="N26" s="254">
        <f>COUNTIF(B26:M26,"○")*3+COUNTIF(B26:M26,"△")*1</f>
        <v>0</v>
      </c>
      <c r="O26" s="255"/>
      <c r="P26" s="256"/>
      <c r="Q26" s="267">
        <f>IFERROR(R26-S26,"")</f>
        <v>0</v>
      </c>
      <c r="R26" s="221">
        <f>IFERROR(B27+E27+H27+K27,"")</f>
        <v>0</v>
      </c>
      <c r="S26" s="221">
        <f>IFERROR(D27+G27+J27+M27,"")</f>
        <v>0</v>
      </c>
      <c r="T26" s="221"/>
    </row>
    <row r="27" spans="1:20" ht="18.75" customHeight="1">
      <c r="A27" s="233"/>
      <c r="B27" s="237"/>
      <c r="C27" s="238"/>
      <c r="D27" s="239"/>
      <c r="E27" s="8"/>
      <c r="F27" s="9" t="s">
        <v>69</v>
      </c>
      <c r="G27" s="10"/>
      <c r="H27" s="8"/>
      <c r="I27" s="9" t="s">
        <v>69</v>
      </c>
      <c r="J27" s="10"/>
      <c r="K27" s="8"/>
      <c r="L27" s="9" t="s">
        <v>69</v>
      </c>
      <c r="M27" s="10"/>
      <c r="N27" s="218"/>
      <c r="O27" s="219"/>
      <c r="P27" s="220"/>
      <c r="Q27" s="221"/>
      <c r="R27" s="222"/>
      <c r="S27" s="222"/>
      <c r="T27" s="222"/>
    </row>
    <row r="28" spans="1:20" ht="18.75" customHeight="1">
      <c r="A28" s="233" t="s">
        <v>101</v>
      </c>
      <c r="B28" s="216" t="str">
        <f>IF(B29="","",IF(B29=D29,"△",IF(B29&gt;D29,"○","×")))</f>
        <v/>
      </c>
      <c r="C28" s="216"/>
      <c r="D28" s="217"/>
      <c r="E28" s="234"/>
      <c r="F28" s="235"/>
      <c r="G28" s="236"/>
      <c r="H28" s="215" t="str">
        <f>IF(H29="","",IF(H29=J29,"△",IF(H29&gt;J29,"○","×")))</f>
        <v/>
      </c>
      <c r="I28" s="216"/>
      <c r="J28" s="217"/>
      <c r="K28" s="215" t="str">
        <f>IF(K29="","",IF(K29=M29,"△",IF(K29&gt;M29,"○","×")))</f>
        <v/>
      </c>
      <c r="L28" s="216"/>
      <c r="M28" s="217"/>
      <c r="N28" s="254">
        <f t="shared" ref="N28" si="4">COUNTIF(B28:M28,"○")*3+COUNTIF(B28:M28,"△")*1</f>
        <v>0</v>
      </c>
      <c r="O28" s="255"/>
      <c r="P28" s="256"/>
      <c r="Q28" s="257" t="str">
        <f>IFERROR(R28-S28,"")</f>
        <v/>
      </c>
      <c r="R28" s="221" t="str">
        <f t="shared" ref="R28" si="5">IFERROR(B29+E29+H29+K29,"")</f>
        <v/>
      </c>
      <c r="S28" s="221" t="str">
        <f t="shared" ref="S28" si="6">IFERROR(D29+G29+J29+M29,"")</f>
        <v/>
      </c>
      <c r="T28" s="222"/>
    </row>
    <row r="29" spans="1:20" ht="18.75" customHeight="1">
      <c r="A29" s="233"/>
      <c r="B29" s="9" t="str">
        <f>IF(G27="","",G27)</f>
        <v/>
      </c>
      <c r="C29" s="9" t="s">
        <v>69</v>
      </c>
      <c r="D29" s="11" t="str">
        <f>IF(E27="","",E27)</f>
        <v/>
      </c>
      <c r="E29" s="237"/>
      <c r="F29" s="238"/>
      <c r="G29" s="239"/>
      <c r="H29" s="8"/>
      <c r="I29" s="9" t="s">
        <v>69</v>
      </c>
      <c r="J29" s="10"/>
      <c r="K29" s="8"/>
      <c r="L29" s="9" t="s">
        <v>69</v>
      </c>
      <c r="M29" s="10"/>
      <c r="N29" s="218"/>
      <c r="O29" s="219"/>
      <c r="P29" s="220"/>
      <c r="Q29" s="221"/>
      <c r="R29" s="222"/>
      <c r="S29" s="222"/>
      <c r="T29" s="222"/>
    </row>
    <row r="30" spans="1:20" ht="18.75" customHeight="1">
      <c r="A30" s="233" t="s">
        <v>129</v>
      </c>
      <c r="B30" s="216" t="str">
        <f>IF(B31="","",IF(B31=D31,"△",IF(B31&gt;D31,"○","×")))</f>
        <v/>
      </c>
      <c r="C30" s="216"/>
      <c r="D30" s="217"/>
      <c r="E30" s="215" t="str">
        <f>IF(E31="","",IF(E31=G31,"△",IF(E31&gt;G31,"○","×")))</f>
        <v/>
      </c>
      <c r="F30" s="216"/>
      <c r="G30" s="217"/>
      <c r="H30" s="234"/>
      <c r="I30" s="235"/>
      <c r="J30" s="236"/>
      <c r="K30" s="215" t="str">
        <f>IF(K31="","",IF(K31=M31,"△",IF(K31&gt;M31,"○","×")))</f>
        <v/>
      </c>
      <c r="L30" s="216"/>
      <c r="M30" s="217"/>
      <c r="N30" s="254">
        <f t="shared" ref="N30" si="7">COUNTIF(B30:M30,"○")*3+COUNTIF(B30:M30,"△")*1</f>
        <v>0</v>
      </c>
      <c r="O30" s="255"/>
      <c r="P30" s="256"/>
      <c r="Q30" s="257" t="str">
        <f>IFERROR(R30-S30,"")</f>
        <v/>
      </c>
      <c r="R30" s="221" t="str">
        <f t="shared" ref="R30" si="8">IFERROR(B31+E31+H31+K31,"")</f>
        <v/>
      </c>
      <c r="S30" s="221" t="str">
        <f t="shared" ref="S30" si="9">IFERROR(D31+G31+J31+M31,"")</f>
        <v/>
      </c>
      <c r="T30" s="222"/>
    </row>
    <row r="31" spans="1:20" ht="18.75" customHeight="1">
      <c r="A31" s="233"/>
      <c r="B31" s="9" t="str">
        <f>IF(J27="","",J27)</f>
        <v/>
      </c>
      <c r="C31" s="9" t="s">
        <v>69</v>
      </c>
      <c r="D31" s="11" t="str">
        <f>IF(H27="","",H27)</f>
        <v/>
      </c>
      <c r="E31" s="12" t="str">
        <f>IF(J29="","",J29)</f>
        <v/>
      </c>
      <c r="F31" s="9" t="s">
        <v>69</v>
      </c>
      <c r="G31" s="11" t="str">
        <f>IF(H29="","",H29)</f>
        <v/>
      </c>
      <c r="H31" s="237"/>
      <c r="I31" s="238"/>
      <c r="J31" s="239"/>
      <c r="K31" s="8"/>
      <c r="L31" s="9" t="s">
        <v>69</v>
      </c>
      <c r="M31" s="10"/>
      <c r="N31" s="218"/>
      <c r="O31" s="219"/>
      <c r="P31" s="220"/>
      <c r="Q31" s="221"/>
      <c r="R31" s="222"/>
      <c r="S31" s="222"/>
      <c r="T31" s="222"/>
    </row>
    <row r="32" spans="1:20" ht="18.75" customHeight="1">
      <c r="A32" s="233" t="s">
        <v>130</v>
      </c>
      <c r="B32" s="216" t="str">
        <f>IF(B33="","",IF(B33=D33,"△",IF(B33&gt;D33,"○","×")))</f>
        <v/>
      </c>
      <c r="C32" s="216"/>
      <c r="D32" s="217"/>
      <c r="E32" s="215" t="str">
        <f>IF(E33="","",IF(E33=G33,"△",IF(E33&gt;G33,"○","×")))</f>
        <v/>
      </c>
      <c r="F32" s="216"/>
      <c r="G32" s="217"/>
      <c r="H32" s="215" t="str">
        <f>IF(H33="","",IF(H33=J33,"△",IF(H33&gt;J33,"○","×")))</f>
        <v/>
      </c>
      <c r="I32" s="216"/>
      <c r="J32" s="217"/>
      <c r="K32" s="234"/>
      <c r="L32" s="235"/>
      <c r="M32" s="236"/>
      <c r="N32" s="254">
        <f t="shared" ref="N32" si="10">COUNTIF(B32:M32,"○")*3+COUNTIF(B32:M32,"△")*1</f>
        <v>0</v>
      </c>
      <c r="O32" s="255"/>
      <c r="P32" s="256"/>
      <c r="Q32" s="257" t="str">
        <f>IFERROR(R32-S32,"")</f>
        <v/>
      </c>
      <c r="R32" s="221" t="str">
        <f t="shared" ref="R32" si="11">IFERROR(B33+E33+H33+K33,"")</f>
        <v/>
      </c>
      <c r="S32" s="221" t="str">
        <f t="shared" ref="S32" si="12">IFERROR(D33+G33+J33+M33,"")</f>
        <v/>
      </c>
      <c r="T32" s="222"/>
    </row>
    <row r="33" spans="1:21" ht="18.75" customHeight="1">
      <c r="A33" s="233"/>
      <c r="B33" s="9" t="str">
        <f>IF(M27="","",M27)</f>
        <v/>
      </c>
      <c r="C33" s="9" t="s">
        <v>69</v>
      </c>
      <c r="D33" s="11" t="str">
        <f>IF(K27="","",K27)</f>
        <v/>
      </c>
      <c r="E33" s="12" t="str">
        <f>IF(M29="","",M29)</f>
        <v/>
      </c>
      <c r="F33" s="9" t="s">
        <v>69</v>
      </c>
      <c r="G33" s="11" t="str">
        <f>IF(K29="","",K29)</f>
        <v/>
      </c>
      <c r="H33" s="12" t="str">
        <f>IF(M31="","",M31)</f>
        <v/>
      </c>
      <c r="I33" s="9" t="s">
        <v>69</v>
      </c>
      <c r="J33" s="11" t="str">
        <f>IF(K31="","",K31)</f>
        <v/>
      </c>
      <c r="K33" s="237"/>
      <c r="L33" s="238"/>
      <c r="M33" s="239"/>
      <c r="N33" s="218"/>
      <c r="O33" s="219"/>
      <c r="P33" s="220"/>
      <c r="Q33" s="221"/>
      <c r="R33" s="222"/>
      <c r="S33" s="222"/>
      <c r="T33" s="222"/>
    </row>
    <row r="35" spans="1:21">
      <c r="A35" s="13" t="s">
        <v>4</v>
      </c>
    </row>
    <row r="36" spans="1:21">
      <c r="A36" s="251"/>
      <c r="B36" s="241" t="str">
        <f>A38</f>
        <v>プレイフル函館ジュニア</v>
      </c>
      <c r="C36" s="240"/>
      <c r="D36" s="240"/>
      <c r="E36" s="240" t="str">
        <f>A40</f>
        <v>浜分FC</v>
      </c>
      <c r="F36" s="240"/>
      <c r="G36" s="240"/>
      <c r="H36" s="240" t="str">
        <f>A42</f>
        <v>CORAZON FC</v>
      </c>
      <c r="I36" s="240"/>
      <c r="J36" s="240"/>
      <c r="K36" s="242" t="s">
        <v>64</v>
      </c>
      <c r="L36" s="243"/>
      <c r="M36" s="244"/>
      <c r="N36" s="242" t="s">
        <v>65</v>
      </c>
      <c r="O36" s="243"/>
      <c r="P36" s="244"/>
      <c r="Q36" s="223" t="s">
        <v>66</v>
      </c>
      <c r="R36" s="251" t="s">
        <v>67</v>
      </c>
      <c r="S36" s="251" t="s">
        <v>68</v>
      </c>
    </row>
    <row r="37" spans="1:21">
      <c r="A37" s="251"/>
      <c r="B37" s="241"/>
      <c r="C37" s="240"/>
      <c r="D37" s="240"/>
      <c r="E37" s="240"/>
      <c r="F37" s="240"/>
      <c r="G37" s="240"/>
      <c r="H37" s="240"/>
      <c r="I37" s="240"/>
      <c r="J37" s="240"/>
      <c r="K37" s="245"/>
      <c r="L37" s="246"/>
      <c r="M37" s="247"/>
      <c r="N37" s="245"/>
      <c r="O37" s="246"/>
      <c r="P37" s="247"/>
      <c r="Q37" s="224"/>
      <c r="R37" s="251"/>
      <c r="S37" s="251"/>
    </row>
    <row r="38" spans="1:21" ht="18.75" customHeight="1">
      <c r="A38" s="233" t="s">
        <v>103</v>
      </c>
      <c r="B38" s="234"/>
      <c r="C38" s="235"/>
      <c r="D38" s="236"/>
      <c r="E38" s="260" t="str">
        <f>IF(E39="","",IF(E39=G39,"△",IF(E39&gt;G39,"○","×")))</f>
        <v/>
      </c>
      <c r="F38" s="261"/>
      <c r="G38" s="262"/>
      <c r="H38" s="260" t="str">
        <f>IF(H39="","",IF(H39=J39,"△",IF(H39&gt;J39,"○","×")))</f>
        <v/>
      </c>
      <c r="I38" s="261"/>
      <c r="J38" s="262"/>
      <c r="K38" s="215">
        <f>COUNTIF(B38:J38,"○")*3+COUNTIF(B38:J38,"△")*1</f>
        <v>0</v>
      </c>
      <c r="L38" s="216"/>
      <c r="M38" s="217"/>
      <c r="N38" s="215">
        <f>IFERROR(Q38-R38,"")</f>
        <v>0</v>
      </c>
      <c r="O38" s="216"/>
      <c r="P38" s="217"/>
      <c r="Q38" s="221">
        <f>IFERROR(E39+H39,"")</f>
        <v>0</v>
      </c>
      <c r="R38" s="221">
        <f>IFERROR(G39+J39,"")</f>
        <v>0</v>
      </c>
      <c r="S38" s="221"/>
    </row>
    <row r="39" spans="1:21" ht="18.75" customHeight="1">
      <c r="A39" s="233"/>
      <c r="B39" s="237"/>
      <c r="C39" s="238"/>
      <c r="D39" s="239"/>
      <c r="E39" s="8"/>
      <c r="F39" s="9" t="s">
        <v>69</v>
      </c>
      <c r="G39" s="10"/>
      <c r="H39" s="8"/>
      <c r="I39" s="9" t="s">
        <v>69</v>
      </c>
      <c r="J39" s="10"/>
      <c r="K39" s="218"/>
      <c r="L39" s="219"/>
      <c r="M39" s="220"/>
      <c r="N39" s="218"/>
      <c r="O39" s="219"/>
      <c r="P39" s="220"/>
      <c r="Q39" s="222"/>
      <c r="R39" s="222"/>
      <c r="S39" s="222"/>
    </row>
    <row r="40" spans="1:21" ht="18.75" customHeight="1">
      <c r="A40" s="233" t="s">
        <v>131</v>
      </c>
      <c r="B40" s="216" t="str">
        <f>IF(B41="","",IF(B41=D41,"△",IF(B41&gt;D41,"○","×")))</f>
        <v/>
      </c>
      <c r="C40" s="216"/>
      <c r="D40" s="217"/>
      <c r="E40" s="234"/>
      <c r="F40" s="235"/>
      <c r="G40" s="236"/>
      <c r="H40" s="215" t="str">
        <f>IF(H41="","",IF(H41=J41,"△",IF(H41&gt;J41,"○","×")))</f>
        <v/>
      </c>
      <c r="I40" s="216"/>
      <c r="J40" s="217"/>
      <c r="K40" s="215">
        <f>COUNTIF(B40:J40,"○")*3+COUNTIF(B40:J40,"△")*1</f>
        <v>0</v>
      </c>
      <c r="L40" s="216"/>
      <c r="M40" s="217"/>
      <c r="N40" s="215" t="str">
        <f t="shared" ref="N40" si="13">IFERROR(Q40-R40,"")</f>
        <v/>
      </c>
      <c r="O40" s="216"/>
      <c r="P40" s="217"/>
      <c r="Q40" s="221" t="str">
        <f>IFERROR(B41+H41,"")</f>
        <v/>
      </c>
      <c r="R40" s="221" t="str">
        <f>IFERROR(D41+J41,"")</f>
        <v/>
      </c>
      <c r="S40" s="221"/>
    </row>
    <row r="41" spans="1:21" ht="18.75" customHeight="1">
      <c r="A41" s="233"/>
      <c r="B41" s="9" t="str">
        <f>IF(G39="","",G39)</f>
        <v/>
      </c>
      <c r="C41" s="9" t="s">
        <v>69</v>
      </c>
      <c r="D41" s="11" t="str">
        <f>IF(E39="","",E39)</f>
        <v/>
      </c>
      <c r="E41" s="237"/>
      <c r="F41" s="238"/>
      <c r="G41" s="239"/>
      <c r="H41" s="8"/>
      <c r="I41" s="9" t="s">
        <v>69</v>
      </c>
      <c r="J41" s="10"/>
      <c r="K41" s="218"/>
      <c r="L41" s="219"/>
      <c r="M41" s="220"/>
      <c r="N41" s="218"/>
      <c r="O41" s="219"/>
      <c r="P41" s="220"/>
      <c r="Q41" s="222"/>
      <c r="R41" s="222"/>
      <c r="S41" s="222"/>
    </row>
    <row r="42" spans="1:21" ht="18.75" customHeight="1">
      <c r="A42" s="233" t="s">
        <v>132</v>
      </c>
      <c r="B42" s="216" t="str">
        <f>IF(B43="","",IF(B43=D43,"△",IF(B43&gt;D43,"○","×")))</f>
        <v/>
      </c>
      <c r="C42" s="216"/>
      <c r="D42" s="217"/>
      <c r="E42" s="215" t="str">
        <f>IF(E43="","",IF(E43=G43,"△",IF(E43&gt;G43,"○","×")))</f>
        <v/>
      </c>
      <c r="F42" s="216"/>
      <c r="G42" s="217"/>
      <c r="H42" s="234"/>
      <c r="I42" s="235"/>
      <c r="J42" s="236"/>
      <c r="K42" s="215">
        <f>COUNTIF(B42:J42,"○")*3+COUNTIF(B42:J42,"△")*1</f>
        <v>0</v>
      </c>
      <c r="L42" s="216"/>
      <c r="M42" s="217"/>
      <c r="N42" s="215" t="str">
        <f t="shared" ref="N42" si="14">IFERROR(Q42-R42,"")</f>
        <v/>
      </c>
      <c r="O42" s="216"/>
      <c r="P42" s="217"/>
      <c r="Q42" s="221" t="str">
        <f>IFERROR(B43+E43,"")</f>
        <v/>
      </c>
      <c r="R42" s="221" t="str">
        <f>IFERROR(D43+G43,"")</f>
        <v/>
      </c>
      <c r="S42" s="221"/>
    </row>
    <row r="43" spans="1:21" ht="18.75" customHeight="1">
      <c r="A43" s="233"/>
      <c r="B43" s="9" t="str">
        <f>IF(J39="","",J39)</f>
        <v/>
      </c>
      <c r="C43" s="9" t="s">
        <v>69</v>
      </c>
      <c r="D43" s="11" t="str">
        <f>IF(H39="","",H39)</f>
        <v/>
      </c>
      <c r="E43" s="12" t="str">
        <f>IF(J41="","",J41)</f>
        <v/>
      </c>
      <c r="F43" s="9" t="s">
        <v>69</v>
      </c>
      <c r="G43" s="11" t="str">
        <f>IF(H41="","",H41)</f>
        <v/>
      </c>
      <c r="H43" s="237"/>
      <c r="I43" s="238"/>
      <c r="J43" s="239"/>
      <c r="K43" s="218"/>
      <c r="L43" s="219"/>
      <c r="M43" s="220"/>
      <c r="N43" s="218"/>
      <c r="O43" s="219"/>
      <c r="P43" s="220"/>
      <c r="Q43" s="222"/>
      <c r="R43" s="222"/>
      <c r="S43" s="222"/>
    </row>
    <row r="44" spans="1:21" ht="18.75" customHeight="1">
      <c r="A44" s="65"/>
      <c r="B44" s="63"/>
      <c r="C44" s="63"/>
      <c r="D44" s="63"/>
      <c r="E44" s="63"/>
      <c r="F44" s="63"/>
      <c r="G44" s="63"/>
      <c r="H44" s="63"/>
      <c r="I44" s="63"/>
      <c r="J44" s="63"/>
      <c r="K44" s="66"/>
      <c r="L44" s="66"/>
      <c r="M44" s="66"/>
      <c r="N44" s="63"/>
      <c r="O44" s="63"/>
      <c r="P44" s="63"/>
      <c r="Q44" s="63"/>
      <c r="R44" s="63"/>
      <c r="S44" s="63"/>
      <c r="T44" s="63"/>
    </row>
    <row r="45" spans="1:21" ht="18.75" customHeight="1">
      <c r="A45" s="65"/>
      <c r="B45" s="63"/>
      <c r="C45" s="63"/>
      <c r="D45" s="63"/>
      <c r="E45" s="63"/>
      <c r="F45" s="63"/>
      <c r="G45" s="63"/>
      <c r="H45" s="63"/>
      <c r="I45" s="63"/>
      <c r="J45" s="63"/>
      <c r="K45" s="66"/>
      <c r="L45" s="66"/>
      <c r="M45" s="66"/>
      <c r="N45" s="63"/>
      <c r="O45" s="63"/>
      <c r="P45" s="63"/>
      <c r="Q45" s="63"/>
      <c r="R45" s="63"/>
      <c r="S45" s="63"/>
      <c r="T45" s="63"/>
    </row>
    <row r="46" spans="1:21" ht="18.75" customHeight="1">
      <c r="A46" s="258" t="s">
        <v>122</v>
      </c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/>
      <c r="U46" s="259"/>
    </row>
    <row r="47" spans="1:21">
      <c r="A47" s="259"/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</row>
    <row r="48" spans="1:21">
      <c r="A48" s="13" t="s">
        <v>5</v>
      </c>
    </row>
    <row r="49" spans="1:20">
      <c r="A49" s="251"/>
      <c r="B49" s="241" t="str">
        <f>A51</f>
        <v>函館ジュニオールJ1</v>
      </c>
      <c r="C49" s="240"/>
      <c r="D49" s="240"/>
      <c r="E49" s="252" t="s">
        <v>137</v>
      </c>
      <c r="F49" s="253"/>
      <c r="G49" s="253"/>
      <c r="H49" s="240" t="str">
        <f>A55</f>
        <v>AVENDA FC U11</v>
      </c>
      <c r="I49" s="240"/>
      <c r="J49" s="240"/>
      <c r="K49" s="242" t="s">
        <v>64</v>
      </c>
      <c r="L49" s="243"/>
      <c r="M49" s="244"/>
      <c r="N49" s="242" t="s">
        <v>65</v>
      </c>
      <c r="O49" s="243"/>
      <c r="P49" s="244"/>
      <c r="Q49" s="223" t="s">
        <v>66</v>
      </c>
      <c r="R49" s="251" t="s">
        <v>67</v>
      </c>
      <c r="S49" s="251" t="s">
        <v>68</v>
      </c>
    </row>
    <row r="50" spans="1:20">
      <c r="A50" s="251"/>
      <c r="B50" s="241"/>
      <c r="C50" s="240"/>
      <c r="D50" s="240"/>
      <c r="E50" s="253"/>
      <c r="F50" s="253"/>
      <c r="G50" s="253"/>
      <c r="H50" s="240"/>
      <c r="I50" s="240"/>
      <c r="J50" s="240"/>
      <c r="K50" s="245"/>
      <c r="L50" s="246"/>
      <c r="M50" s="247"/>
      <c r="N50" s="245"/>
      <c r="O50" s="246"/>
      <c r="P50" s="247"/>
      <c r="Q50" s="224"/>
      <c r="R50" s="251"/>
      <c r="S50" s="251"/>
    </row>
    <row r="51" spans="1:20" ht="18.75" customHeight="1">
      <c r="A51" s="233" t="s">
        <v>133</v>
      </c>
      <c r="B51" s="234"/>
      <c r="C51" s="235"/>
      <c r="D51" s="236"/>
      <c r="E51" s="260" t="str">
        <f>IF(E52="","",IF(E52=G52,"△",IF(E52&gt;G52,"○","×")))</f>
        <v/>
      </c>
      <c r="F51" s="261"/>
      <c r="G51" s="262"/>
      <c r="H51" s="260" t="str">
        <f>IF(H52="","",IF(H52=J52,"△",IF(H52&gt;J52,"○","×")))</f>
        <v/>
      </c>
      <c r="I51" s="261"/>
      <c r="J51" s="262"/>
      <c r="K51" s="215">
        <f>COUNTIF(B51:J51,"○")*3+COUNTIF(B51:J51,"△")*1</f>
        <v>0</v>
      </c>
      <c r="L51" s="216"/>
      <c r="M51" s="217"/>
      <c r="N51" s="215">
        <f>IFERROR(Q51-R51,"")</f>
        <v>0</v>
      </c>
      <c r="O51" s="216"/>
      <c r="P51" s="217"/>
      <c r="Q51" s="221">
        <f>IFERROR(E52+H52,"")</f>
        <v>0</v>
      </c>
      <c r="R51" s="221">
        <f>IFERROR(G52+J52,"")</f>
        <v>0</v>
      </c>
      <c r="S51" s="221"/>
    </row>
    <row r="52" spans="1:20" ht="18.75" customHeight="1">
      <c r="A52" s="233"/>
      <c r="B52" s="237"/>
      <c r="C52" s="238"/>
      <c r="D52" s="239"/>
      <c r="E52" s="8"/>
      <c r="F52" s="9" t="s">
        <v>69</v>
      </c>
      <c r="G52" s="10"/>
      <c r="H52" s="8"/>
      <c r="I52" s="9" t="s">
        <v>69</v>
      </c>
      <c r="J52" s="10"/>
      <c r="K52" s="218"/>
      <c r="L52" s="219"/>
      <c r="M52" s="220"/>
      <c r="N52" s="218"/>
      <c r="O52" s="219"/>
      <c r="P52" s="220"/>
      <c r="Q52" s="222"/>
      <c r="R52" s="222"/>
      <c r="S52" s="222"/>
    </row>
    <row r="53" spans="1:20" ht="18.75" customHeight="1">
      <c r="A53" s="248" t="s">
        <v>137</v>
      </c>
      <c r="B53" s="216" t="str">
        <f>IF(B54="","",IF(B54=D54,"△",IF(B54&gt;D54,"○","×")))</f>
        <v/>
      </c>
      <c r="C53" s="216"/>
      <c r="D53" s="217"/>
      <c r="E53" s="234"/>
      <c r="F53" s="235"/>
      <c r="G53" s="236"/>
      <c r="H53" s="215" t="str">
        <f>IF(H54="","",IF(H54=J54,"△",IF(H54&gt;J54,"○","×")))</f>
        <v/>
      </c>
      <c r="I53" s="216"/>
      <c r="J53" s="217"/>
      <c r="K53" s="215">
        <f>COUNTIF(B53:J53,"○")*3+COUNTIF(B53:J53,"△")*1</f>
        <v>0</v>
      </c>
      <c r="L53" s="216"/>
      <c r="M53" s="217"/>
      <c r="N53" s="215" t="str">
        <f t="shared" ref="N53" si="15">IFERROR(Q53-R53,"")</f>
        <v/>
      </c>
      <c r="O53" s="216"/>
      <c r="P53" s="217"/>
      <c r="Q53" s="221" t="str">
        <f>IFERROR(B54+H54,"")</f>
        <v/>
      </c>
      <c r="R53" s="221" t="str">
        <f>IFERROR(D54+J54,"")</f>
        <v/>
      </c>
      <c r="S53" s="221"/>
    </row>
    <row r="54" spans="1:20" ht="18.75" customHeight="1">
      <c r="A54" s="249"/>
      <c r="B54" s="9" t="str">
        <f>IF(G52="","",G52)</f>
        <v/>
      </c>
      <c r="C54" s="9" t="s">
        <v>69</v>
      </c>
      <c r="D54" s="11" t="str">
        <f>IF(E52="","",E52)</f>
        <v/>
      </c>
      <c r="E54" s="237"/>
      <c r="F54" s="238"/>
      <c r="G54" s="239"/>
      <c r="H54" s="8"/>
      <c r="I54" s="9" t="s">
        <v>69</v>
      </c>
      <c r="J54" s="10"/>
      <c r="K54" s="218"/>
      <c r="L54" s="219"/>
      <c r="M54" s="220"/>
      <c r="N54" s="218"/>
      <c r="O54" s="219"/>
      <c r="P54" s="220"/>
      <c r="Q54" s="222"/>
      <c r="R54" s="222"/>
      <c r="S54" s="222"/>
    </row>
    <row r="55" spans="1:20" ht="18.75" customHeight="1">
      <c r="A55" s="233" t="s">
        <v>114</v>
      </c>
      <c r="B55" s="216" t="str">
        <f>IF(B56="","",IF(B56=D56,"△",IF(B56&gt;D56,"○","×")))</f>
        <v/>
      </c>
      <c r="C55" s="216"/>
      <c r="D55" s="217"/>
      <c r="E55" s="215" t="str">
        <f>IF(E56="","",IF(E56=G56,"△",IF(E56&gt;G56,"○","×")))</f>
        <v/>
      </c>
      <c r="F55" s="216"/>
      <c r="G55" s="217"/>
      <c r="H55" s="234"/>
      <c r="I55" s="235"/>
      <c r="J55" s="236"/>
      <c r="K55" s="215">
        <f>COUNTIF(B55:J55,"○")*3+COUNTIF(B55:J55,"△")*1</f>
        <v>0</v>
      </c>
      <c r="L55" s="216"/>
      <c r="M55" s="217"/>
      <c r="N55" s="215" t="str">
        <f t="shared" ref="N55" si="16">IFERROR(Q55-R55,"")</f>
        <v/>
      </c>
      <c r="O55" s="216"/>
      <c r="P55" s="217"/>
      <c r="Q55" s="221" t="str">
        <f>IFERROR(B56+E56,"")</f>
        <v/>
      </c>
      <c r="R55" s="221" t="str">
        <f>IFERROR(D56+G56,"")</f>
        <v/>
      </c>
      <c r="S55" s="221"/>
    </row>
    <row r="56" spans="1:20" ht="18.75" customHeight="1">
      <c r="A56" s="233"/>
      <c r="B56" s="9" t="str">
        <f>IF(J52="","",J52)</f>
        <v/>
      </c>
      <c r="C56" s="9" t="s">
        <v>69</v>
      </c>
      <c r="D56" s="11" t="str">
        <f>IF(H52="","",H52)</f>
        <v/>
      </c>
      <c r="E56" s="12" t="str">
        <f>IF(J54="","",J54)</f>
        <v/>
      </c>
      <c r="F56" s="9" t="s">
        <v>69</v>
      </c>
      <c r="G56" s="11" t="str">
        <f>IF(H54="","",H54)</f>
        <v/>
      </c>
      <c r="H56" s="237"/>
      <c r="I56" s="238"/>
      <c r="J56" s="239"/>
      <c r="K56" s="218"/>
      <c r="L56" s="219"/>
      <c r="M56" s="220"/>
      <c r="N56" s="218"/>
      <c r="O56" s="219"/>
      <c r="P56" s="220"/>
      <c r="Q56" s="222"/>
      <c r="R56" s="222"/>
      <c r="S56" s="222"/>
    </row>
    <row r="58" spans="1:20">
      <c r="A58" s="13" t="s">
        <v>6</v>
      </c>
    </row>
    <row r="59" spans="1:20">
      <c r="A59" s="192"/>
      <c r="B59" s="263" t="s">
        <v>138</v>
      </c>
      <c r="C59" s="253"/>
      <c r="D59" s="253"/>
      <c r="E59" s="252" t="s">
        <v>139</v>
      </c>
      <c r="F59" s="253"/>
      <c r="G59" s="253"/>
      <c r="H59" s="226" t="str">
        <f>A65</f>
        <v>せたなジュニアFC</v>
      </c>
      <c r="I59" s="226"/>
      <c r="J59" s="226"/>
      <c r="K59" s="226" t="str">
        <f>A67</f>
        <v>北斗FC NOSS</v>
      </c>
      <c r="L59" s="226"/>
      <c r="M59" s="226"/>
      <c r="N59" s="192" t="s">
        <v>64</v>
      </c>
      <c r="O59" s="192"/>
      <c r="P59" s="192"/>
      <c r="Q59" s="192" t="s">
        <v>65</v>
      </c>
      <c r="R59" s="192" t="s">
        <v>66</v>
      </c>
      <c r="S59" s="192" t="s">
        <v>67</v>
      </c>
      <c r="T59" s="192" t="s">
        <v>68</v>
      </c>
    </row>
    <row r="60" spans="1:20">
      <c r="A60" s="192"/>
      <c r="B60" s="264"/>
      <c r="C60" s="253"/>
      <c r="D60" s="253"/>
      <c r="E60" s="253"/>
      <c r="F60" s="253"/>
      <c r="G60" s="253"/>
      <c r="H60" s="226"/>
      <c r="I60" s="226"/>
      <c r="J60" s="226"/>
      <c r="K60" s="226"/>
      <c r="L60" s="226"/>
      <c r="M60" s="226"/>
      <c r="N60" s="192"/>
      <c r="O60" s="192"/>
      <c r="P60" s="192"/>
      <c r="Q60" s="192"/>
      <c r="R60" s="192"/>
      <c r="S60" s="192"/>
      <c r="T60" s="192"/>
    </row>
    <row r="61" spans="1:20" ht="18.75" customHeight="1">
      <c r="A61" s="248" t="s">
        <v>138</v>
      </c>
      <c r="B61" s="198"/>
      <c r="C61" s="199"/>
      <c r="D61" s="200"/>
      <c r="E61" s="211" t="str">
        <f>IF(E62="","",IF(E62=G62,"△",IF(E62&gt;G62,"○","×")))</f>
        <v/>
      </c>
      <c r="F61" s="212"/>
      <c r="G61" s="213"/>
      <c r="H61" s="211" t="str">
        <f>IF(H62="","",IF(H62=J62,"△",IF(H62&gt;J62,"○","×")))</f>
        <v/>
      </c>
      <c r="I61" s="212"/>
      <c r="J61" s="213"/>
      <c r="K61" s="211" t="str">
        <f>IF(K62="","",IF(K62=M62,"△",IF(K62&gt;M62,"○","×")))</f>
        <v/>
      </c>
      <c r="L61" s="212"/>
      <c r="M61" s="213"/>
      <c r="N61" s="204">
        <f>COUNTIF(B61:M61,"○")*3+COUNTIF(B61:M61,"△")*1</f>
        <v>0</v>
      </c>
      <c r="O61" s="205"/>
      <c r="P61" s="206"/>
      <c r="Q61" s="214">
        <f>IFERROR(R61-S61,"")</f>
        <v>0</v>
      </c>
      <c r="R61" s="193">
        <f>IFERROR(B62+E62+H62+K62,"")</f>
        <v>0</v>
      </c>
      <c r="S61" s="193">
        <f>IFERROR(D62+G62+J62+M62,"")</f>
        <v>0</v>
      </c>
      <c r="T61" s="193"/>
    </row>
    <row r="62" spans="1:20" ht="18.75" customHeight="1">
      <c r="A62" s="249"/>
      <c r="B62" s="201"/>
      <c r="C62" s="202"/>
      <c r="D62" s="203"/>
      <c r="E62" s="67"/>
      <c r="F62" s="68" t="s">
        <v>69</v>
      </c>
      <c r="G62" s="69"/>
      <c r="H62" s="67"/>
      <c r="I62" s="68" t="s">
        <v>69</v>
      </c>
      <c r="J62" s="69"/>
      <c r="K62" s="67"/>
      <c r="L62" s="68" t="s">
        <v>69</v>
      </c>
      <c r="M62" s="69"/>
      <c r="N62" s="207"/>
      <c r="O62" s="208"/>
      <c r="P62" s="209"/>
      <c r="Q62" s="193"/>
      <c r="R62" s="194"/>
      <c r="S62" s="194"/>
      <c r="T62" s="194"/>
    </row>
    <row r="63" spans="1:20" ht="18.75" customHeight="1">
      <c r="A63" s="248" t="s">
        <v>139</v>
      </c>
      <c r="B63" s="196" t="str">
        <f>IF(B64="","",IF(B64=D64,"△",IF(B64&gt;D64,"○","×")))</f>
        <v/>
      </c>
      <c r="C63" s="196"/>
      <c r="D63" s="197"/>
      <c r="E63" s="198"/>
      <c r="F63" s="199"/>
      <c r="G63" s="200"/>
      <c r="H63" s="195" t="str">
        <f>IF(H64="","",IF(H64=J64,"△",IF(H64&gt;J64,"○","×")))</f>
        <v/>
      </c>
      <c r="I63" s="196"/>
      <c r="J63" s="197"/>
      <c r="K63" s="195" t="str">
        <f>IF(K64="","",IF(K64=M64,"△",IF(K64&gt;M64,"○","×")))</f>
        <v/>
      </c>
      <c r="L63" s="196"/>
      <c r="M63" s="197"/>
      <c r="N63" s="204">
        <f>COUNTIF(B63:M63,"○")*3+COUNTIF(B63:M63,"△")*1</f>
        <v>0</v>
      </c>
      <c r="O63" s="205"/>
      <c r="P63" s="206"/>
      <c r="Q63" s="210" t="str">
        <f>IFERROR(R63-S63,"")</f>
        <v/>
      </c>
      <c r="R63" s="193" t="str">
        <f>IFERROR(B64+E64+H64+K64,"")</f>
        <v/>
      </c>
      <c r="S63" s="193" t="str">
        <f>IFERROR(D64+G64+J64+M64,"")</f>
        <v/>
      </c>
      <c r="T63" s="194"/>
    </row>
    <row r="64" spans="1:20" ht="18.75" customHeight="1">
      <c r="A64" s="249"/>
      <c r="B64" s="68" t="str">
        <f>IF(G62="","",G62)</f>
        <v/>
      </c>
      <c r="C64" s="68" t="s">
        <v>69</v>
      </c>
      <c r="D64" s="71" t="str">
        <f>IF(E62="","",E62)</f>
        <v/>
      </c>
      <c r="E64" s="201"/>
      <c r="F64" s="202"/>
      <c r="G64" s="203"/>
      <c r="H64" s="67"/>
      <c r="I64" s="68" t="s">
        <v>69</v>
      </c>
      <c r="J64" s="69"/>
      <c r="K64" s="67"/>
      <c r="L64" s="68" t="s">
        <v>69</v>
      </c>
      <c r="M64" s="69"/>
      <c r="N64" s="207"/>
      <c r="O64" s="208"/>
      <c r="P64" s="209"/>
      <c r="Q64" s="193"/>
      <c r="R64" s="194"/>
      <c r="S64" s="194"/>
      <c r="T64" s="194"/>
    </row>
    <row r="65" spans="1:20" ht="18.75" customHeight="1">
      <c r="A65" s="250" t="s">
        <v>134</v>
      </c>
      <c r="B65" s="196" t="str">
        <f>IF(B66="","",IF(B66=D66,"△",IF(B66&gt;D66,"○","×")))</f>
        <v/>
      </c>
      <c r="C65" s="196"/>
      <c r="D65" s="197"/>
      <c r="E65" s="195" t="str">
        <f>IF(E66="","",IF(E66=G66,"△",IF(E66&gt;G66,"○","×")))</f>
        <v/>
      </c>
      <c r="F65" s="196"/>
      <c r="G65" s="197"/>
      <c r="H65" s="198"/>
      <c r="I65" s="199"/>
      <c r="J65" s="200"/>
      <c r="K65" s="195" t="str">
        <f>IF(K66="","",IF(K66=M66,"△",IF(K66&gt;M66,"○","×")))</f>
        <v/>
      </c>
      <c r="L65" s="196"/>
      <c r="M65" s="197"/>
      <c r="N65" s="204">
        <f>COUNTIF(B65:M65,"○")*3+COUNTIF(B65:M65,"△")*1</f>
        <v>0</v>
      </c>
      <c r="O65" s="205"/>
      <c r="P65" s="206"/>
      <c r="Q65" s="210" t="str">
        <f>IFERROR(R65-S65,"")</f>
        <v/>
      </c>
      <c r="R65" s="193" t="str">
        <f>IFERROR(B66+E66+H66+K66,"")</f>
        <v/>
      </c>
      <c r="S65" s="193" t="str">
        <f>IFERROR(D66+G66+J66+M66,"")</f>
        <v/>
      </c>
      <c r="T65" s="194"/>
    </row>
    <row r="66" spans="1:20" ht="18.75" customHeight="1">
      <c r="A66" s="250"/>
      <c r="B66" s="68" t="str">
        <f>IF(J62="","",J62)</f>
        <v/>
      </c>
      <c r="C66" s="68" t="s">
        <v>69</v>
      </c>
      <c r="D66" s="71" t="str">
        <f>IF(H62="","",H62)</f>
        <v/>
      </c>
      <c r="E66" s="70" t="str">
        <f>IF(J64="","",J64)</f>
        <v/>
      </c>
      <c r="F66" s="68" t="s">
        <v>69</v>
      </c>
      <c r="G66" s="71" t="str">
        <f>IF(H64="","",H64)</f>
        <v/>
      </c>
      <c r="H66" s="201"/>
      <c r="I66" s="202"/>
      <c r="J66" s="203"/>
      <c r="K66" s="67"/>
      <c r="L66" s="68" t="s">
        <v>69</v>
      </c>
      <c r="M66" s="69"/>
      <c r="N66" s="207"/>
      <c r="O66" s="208"/>
      <c r="P66" s="209"/>
      <c r="Q66" s="193"/>
      <c r="R66" s="194"/>
      <c r="S66" s="194"/>
      <c r="T66" s="194"/>
    </row>
    <row r="67" spans="1:20" ht="18.75" customHeight="1">
      <c r="A67" s="250" t="s">
        <v>108</v>
      </c>
      <c r="B67" s="196" t="str">
        <f>IF(B68="","",IF(B68=D68,"△",IF(B68&gt;D68,"○","×")))</f>
        <v/>
      </c>
      <c r="C67" s="196"/>
      <c r="D67" s="197"/>
      <c r="E67" s="195" t="str">
        <f>IF(E68="","",IF(E68=G68,"△",IF(E68&gt;G68,"○","×")))</f>
        <v/>
      </c>
      <c r="F67" s="196"/>
      <c r="G67" s="197"/>
      <c r="H67" s="195" t="str">
        <f>IF(H68="","",IF(H68=J68,"△",IF(H68&gt;J68,"○","×")))</f>
        <v/>
      </c>
      <c r="I67" s="196"/>
      <c r="J67" s="197"/>
      <c r="K67" s="198"/>
      <c r="L67" s="199"/>
      <c r="M67" s="200"/>
      <c r="N67" s="204">
        <f>COUNTIF(B67:M67,"○")*3+COUNTIF(B67:M67,"△")*1</f>
        <v>0</v>
      </c>
      <c r="O67" s="205"/>
      <c r="P67" s="206"/>
      <c r="Q67" s="210" t="str">
        <f>IFERROR(R67-S67,"")</f>
        <v/>
      </c>
      <c r="R67" s="193" t="str">
        <f>IFERROR(B68+E68+H68+K68,"")</f>
        <v/>
      </c>
      <c r="S67" s="193" t="str">
        <f>IFERROR(D68+G68+J68+M68,"")</f>
        <v/>
      </c>
      <c r="T67" s="194"/>
    </row>
    <row r="68" spans="1:20" ht="18.75" customHeight="1">
      <c r="A68" s="250"/>
      <c r="B68" s="68" t="str">
        <f>IF(M62="","",M62)</f>
        <v/>
      </c>
      <c r="C68" s="68" t="s">
        <v>69</v>
      </c>
      <c r="D68" s="71" t="str">
        <f>IF(K62="","",K62)</f>
        <v/>
      </c>
      <c r="E68" s="70" t="str">
        <f>IF(M64="","",M64)</f>
        <v/>
      </c>
      <c r="F68" s="68" t="s">
        <v>69</v>
      </c>
      <c r="G68" s="71" t="str">
        <f>IF(K64="","",K64)</f>
        <v/>
      </c>
      <c r="H68" s="70" t="str">
        <f>IF(M66="","",M66)</f>
        <v/>
      </c>
      <c r="I68" s="68" t="s">
        <v>69</v>
      </c>
      <c r="J68" s="71" t="str">
        <f>IF(K66="","",K66)</f>
        <v/>
      </c>
      <c r="K68" s="201"/>
      <c r="L68" s="202"/>
      <c r="M68" s="203"/>
      <c r="N68" s="207"/>
      <c r="O68" s="208"/>
      <c r="P68" s="209"/>
      <c r="Q68" s="193"/>
      <c r="R68" s="194"/>
      <c r="S68" s="194"/>
      <c r="T68" s="194"/>
    </row>
    <row r="70" spans="1:20">
      <c r="A70" s="13" t="s">
        <v>7</v>
      </c>
    </row>
    <row r="71" spans="1:20">
      <c r="A71" s="251"/>
      <c r="B71" s="241" t="str">
        <f>A73</f>
        <v>函館桔梗サッカー少年団</v>
      </c>
      <c r="C71" s="240"/>
      <c r="D71" s="240"/>
      <c r="E71" s="240" t="str">
        <f>A75</f>
        <v>プレイフル函館U12</v>
      </c>
      <c r="F71" s="240"/>
      <c r="G71" s="240"/>
      <c r="H71" s="240" t="str">
        <f>A77</f>
        <v>グランツ東山FC</v>
      </c>
      <c r="I71" s="240"/>
      <c r="J71" s="240"/>
      <c r="K71" s="242" t="s">
        <v>64</v>
      </c>
      <c r="L71" s="243"/>
      <c r="M71" s="244"/>
      <c r="N71" s="242" t="s">
        <v>65</v>
      </c>
      <c r="O71" s="243"/>
      <c r="P71" s="244"/>
      <c r="Q71" s="223" t="s">
        <v>66</v>
      </c>
      <c r="R71" s="251" t="s">
        <v>67</v>
      </c>
      <c r="S71" s="251" t="s">
        <v>68</v>
      </c>
    </row>
    <row r="72" spans="1:20">
      <c r="A72" s="251"/>
      <c r="B72" s="241"/>
      <c r="C72" s="240"/>
      <c r="D72" s="240"/>
      <c r="E72" s="240"/>
      <c r="F72" s="240"/>
      <c r="G72" s="240"/>
      <c r="H72" s="240"/>
      <c r="I72" s="240"/>
      <c r="J72" s="240"/>
      <c r="K72" s="245"/>
      <c r="L72" s="246"/>
      <c r="M72" s="247"/>
      <c r="N72" s="245"/>
      <c r="O72" s="246"/>
      <c r="P72" s="247"/>
      <c r="Q72" s="224"/>
      <c r="R72" s="251"/>
      <c r="S72" s="251"/>
    </row>
    <row r="73" spans="1:20" ht="18.75" customHeight="1">
      <c r="A73" s="233" t="s">
        <v>118</v>
      </c>
      <c r="B73" s="234"/>
      <c r="C73" s="235"/>
      <c r="D73" s="236"/>
      <c r="E73" s="260" t="str">
        <f>IF(E74="","",IF(E74=G74,"△",IF(E74&gt;G74,"○","×")))</f>
        <v/>
      </c>
      <c r="F73" s="261"/>
      <c r="G73" s="262"/>
      <c r="H73" s="260" t="str">
        <f>IF(H74="","",IF(H74=J74,"△",IF(H74&gt;J74,"○","×")))</f>
        <v/>
      </c>
      <c r="I73" s="261"/>
      <c r="J73" s="262"/>
      <c r="K73" s="215">
        <f>COUNTIF(B73:J73,"○")*3+COUNTIF(B73:J73,"△")*1</f>
        <v>0</v>
      </c>
      <c r="L73" s="216"/>
      <c r="M73" s="217"/>
      <c r="N73" s="215">
        <f>IFERROR(Q73-R73,"")</f>
        <v>0</v>
      </c>
      <c r="O73" s="216"/>
      <c r="P73" s="217"/>
      <c r="Q73" s="221">
        <f>IFERROR(E74+H74,"")</f>
        <v>0</v>
      </c>
      <c r="R73" s="221">
        <f>IFERROR(G74+J74,"")</f>
        <v>0</v>
      </c>
      <c r="S73" s="221"/>
    </row>
    <row r="74" spans="1:20" ht="18.75" customHeight="1">
      <c r="A74" s="233"/>
      <c r="B74" s="237"/>
      <c r="C74" s="238"/>
      <c r="D74" s="239"/>
      <c r="E74" s="8"/>
      <c r="F74" s="9" t="s">
        <v>69</v>
      </c>
      <c r="G74" s="10"/>
      <c r="H74" s="8"/>
      <c r="I74" s="9" t="s">
        <v>69</v>
      </c>
      <c r="J74" s="10"/>
      <c r="K74" s="218"/>
      <c r="L74" s="219"/>
      <c r="M74" s="220"/>
      <c r="N74" s="218"/>
      <c r="O74" s="219"/>
      <c r="P74" s="220"/>
      <c r="Q74" s="222"/>
      <c r="R74" s="222"/>
      <c r="S74" s="222"/>
    </row>
    <row r="75" spans="1:20" ht="18.75" customHeight="1">
      <c r="A75" s="233" t="s">
        <v>105</v>
      </c>
      <c r="B75" s="216" t="str">
        <f>IF(B76="","",IF(B76=D76,"△",IF(B76&gt;D76,"○","×")))</f>
        <v/>
      </c>
      <c r="C75" s="216"/>
      <c r="D75" s="217"/>
      <c r="E75" s="234"/>
      <c r="F75" s="235"/>
      <c r="G75" s="236"/>
      <c r="H75" s="215" t="str">
        <f>IF(H76="","",IF(H76=J76,"△",IF(H76&gt;J76,"○","×")))</f>
        <v/>
      </c>
      <c r="I75" s="216"/>
      <c r="J75" s="217"/>
      <c r="K75" s="215">
        <f>COUNTIF(B75:J75,"○")*3+COUNTIF(B75:J75,"△")*1</f>
        <v>0</v>
      </c>
      <c r="L75" s="216"/>
      <c r="M75" s="217"/>
      <c r="N75" s="215" t="str">
        <f t="shared" ref="N75" si="17">IFERROR(Q75-R75,"")</f>
        <v/>
      </c>
      <c r="O75" s="216"/>
      <c r="P75" s="217"/>
      <c r="Q75" s="221" t="str">
        <f>IFERROR(B76+H76,"")</f>
        <v/>
      </c>
      <c r="R75" s="221" t="str">
        <f>IFERROR(D76+J76,"")</f>
        <v/>
      </c>
      <c r="S75" s="221"/>
    </row>
    <row r="76" spans="1:20" ht="18.75" customHeight="1">
      <c r="A76" s="233"/>
      <c r="B76" s="9" t="str">
        <f>IF(G74="","",G74)</f>
        <v/>
      </c>
      <c r="C76" s="9" t="s">
        <v>69</v>
      </c>
      <c r="D76" s="11" t="str">
        <f>IF(E74="","",E74)</f>
        <v/>
      </c>
      <c r="E76" s="237"/>
      <c r="F76" s="238"/>
      <c r="G76" s="239"/>
      <c r="H76" s="8"/>
      <c r="I76" s="9" t="s">
        <v>69</v>
      </c>
      <c r="J76" s="10"/>
      <c r="K76" s="218"/>
      <c r="L76" s="219"/>
      <c r="M76" s="220"/>
      <c r="N76" s="218"/>
      <c r="O76" s="219"/>
      <c r="P76" s="220"/>
      <c r="Q76" s="222"/>
      <c r="R76" s="222"/>
      <c r="S76" s="222"/>
    </row>
    <row r="77" spans="1:20" ht="18.75" customHeight="1">
      <c r="A77" s="233" t="s">
        <v>110</v>
      </c>
      <c r="B77" s="216" t="str">
        <f>IF(B78="","",IF(B78=D78,"△",IF(B78&gt;D78,"○","×")))</f>
        <v/>
      </c>
      <c r="C77" s="216"/>
      <c r="D77" s="217"/>
      <c r="E77" s="215" t="str">
        <f>IF(E78="","",IF(E78=G78,"△",IF(E78&gt;G78,"○","×")))</f>
        <v/>
      </c>
      <c r="F77" s="216"/>
      <c r="G77" s="217"/>
      <c r="H77" s="234"/>
      <c r="I77" s="235"/>
      <c r="J77" s="236"/>
      <c r="K77" s="215">
        <f>COUNTIF(B77:J77,"○")*3+COUNTIF(B77:J77,"△")*1</f>
        <v>0</v>
      </c>
      <c r="L77" s="216"/>
      <c r="M77" s="217"/>
      <c r="N77" s="215" t="str">
        <f t="shared" ref="N77" si="18">IFERROR(Q77-R77,"")</f>
        <v/>
      </c>
      <c r="O77" s="216"/>
      <c r="P77" s="217"/>
      <c r="Q77" s="221" t="str">
        <f>IFERROR(B78+E78,"")</f>
        <v/>
      </c>
      <c r="R77" s="221" t="str">
        <f>IFERROR(D78+G78,"")</f>
        <v/>
      </c>
      <c r="S77" s="221"/>
    </row>
    <row r="78" spans="1:20" ht="18.75" customHeight="1">
      <c r="A78" s="233"/>
      <c r="B78" s="9" t="str">
        <f>IF(J74="","",J74)</f>
        <v/>
      </c>
      <c r="C78" s="9" t="s">
        <v>69</v>
      </c>
      <c r="D78" s="11" t="str">
        <f>IF(H74="","",H74)</f>
        <v/>
      </c>
      <c r="E78" s="12" t="str">
        <f>IF(J76="","",J76)</f>
        <v/>
      </c>
      <c r="F78" s="9" t="s">
        <v>69</v>
      </c>
      <c r="G78" s="11" t="str">
        <f>IF(H76="","",H76)</f>
        <v/>
      </c>
      <c r="H78" s="237"/>
      <c r="I78" s="238"/>
      <c r="J78" s="239"/>
      <c r="K78" s="218"/>
      <c r="L78" s="219"/>
      <c r="M78" s="220"/>
      <c r="N78" s="218"/>
      <c r="O78" s="219"/>
      <c r="P78" s="220"/>
      <c r="Q78" s="222"/>
      <c r="R78" s="222"/>
      <c r="S78" s="222"/>
    </row>
    <row r="80" spans="1:20">
      <c r="A80" s="13" t="s">
        <v>8</v>
      </c>
    </row>
    <row r="81" spans="1:20">
      <c r="A81" s="192"/>
      <c r="B81" s="225" t="str">
        <f>A83</f>
        <v>AVENDA FC U12</v>
      </c>
      <c r="C81" s="226"/>
      <c r="D81" s="226"/>
      <c r="E81" s="226" t="str">
        <f>A85</f>
        <v>SSS八雲</v>
      </c>
      <c r="F81" s="226"/>
      <c r="G81" s="226"/>
      <c r="H81" s="227" t="s">
        <v>140</v>
      </c>
      <c r="I81" s="228"/>
      <c r="J81" s="229"/>
      <c r="K81" s="227" t="s">
        <v>141</v>
      </c>
      <c r="L81" s="228"/>
      <c r="M81" s="229"/>
      <c r="N81" s="192" t="s">
        <v>64</v>
      </c>
      <c r="O81" s="192"/>
      <c r="P81" s="192"/>
      <c r="Q81" s="192" t="s">
        <v>65</v>
      </c>
      <c r="R81" s="192" t="s">
        <v>66</v>
      </c>
      <c r="S81" s="192" t="s">
        <v>67</v>
      </c>
      <c r="T81" s="192" t="s">
        <v>68</v>
      </c>
    </row>
    <row r="82" spans="1:20">
      <c r="A82" s="192"/>
      <c r="B82" s="225"/>
      <c r="C82" s="226"/>
      <c r="D82" s="226"/>
      <c r="E82" s="226"/>
      <c r="F82" s="226"/>
      <c r="G82" s="226"/>
      <c r="H82" s="230"/>
      <c r="I82" s="231"/>
      <c r="J82" s="232"/>
      <c r="K82" s="230"/>
      <c r="L82" s="231"/>
      <c r="M82" s="232"/>
      <c r="N82" s="192"/>
      <c r="O82" s="192"/>
      <c r="P82" s="192"/>
      <c r="Q82" s="192"/>
      <c r="R82" s="192"/>
      <c r="S82" s="192"/>
      <c r="T82" s="192"/>
    </row>
    <row r="83" spans="1:20" ht="18.75" customHeight="1">
      <c r="A83" s="250" t="s">
        <v>112</v>
      </c>
      <c r="B83" s="198"/>
      <c r="C83" s="199"/>
      <c r="D83" s="200"/>
      <c r="E83" s="211" t="str">
        <f>IF(E84="","",IF(E84=G84,"△",IF(E84&gt;G84,"○","×")))</f>
        <v/>
      </c>
      <c r="F83" s="212"/>
      <c r="G83" s="213"/>
      <c r="H83" s="211" t="str">
        <f>IF(H84="","",IF(H84=J84,"△",IF(H84&gt;J84,"○","×")))</f>
        <v/>
      </c>
      <c r="I83" s="212"/>
      <c r="J83" s="213"/>
      <c r="K83" s="211" t="str">
        <f>IF(K84="","",IF(K84=M84,"△",IF(K84&gt;M84,"○","×")))</f>
        <v/>
      </c>
      <c r="L83" s="212"/>
      <c r="M83" s="213"/>
      <c r="N83" s="204">
        <f>COUNTIF(B83:M83,"○")*3+COUNTIF(B83:M83,"△")*1</f>
        <v>0</v>
      </c>
      <c r="O83" s="205"/>
      <c r="P83" s="206"/>
      <c r="Q83" s="214">
        <f>IFERROR(R83-S83,"")</f>
        <v>0</v>
      </c>
      <c r="R83" s="193">
        <f>IFERROR(B84+E84+H84+K84,"")</f>
        <v>0</v>
      </c>
      <c r="S83" s="193">
        <f>IFERROR(D84+G84+J84+M84,"")</f>
        <v>0</v>
      </c>
      <c r="T83" s="193"/>
    </row>
    <row r="84" spans="1:20" ht="18.75" customHeight="1">
      <c r="A84" s="250"/>
      <c r="B84" s="201"/>
      <c r="C84" s="202"/>
      <c r="D84" s="203"/>
      <c r="E84" s="67"/>
      <c r="F84" s="68" t="s">
        <v>69</v>
      </c>
      <c r="G84" s="69"/>
      <c r="H84" s="67"/>
      <c r="I84" s="68" t="s">
        <v>69</v>
      </c>
      <c r="J84" s="69"/>
      <c r="K84" s="67"/>
      <c r="L84" s="68" t="s">
        <v>69</v>
      </c>
      <c r="M84" s="69"/>
      <c r="N84" s="207"/>
      <c r="O84" s="208"/>
      <c r="P84" s="209"/>
      <c r="Q84" s="193"/>
      <c r="R84" s="194"/>
      <c r="S84" s="194"/>
      <c r="T84" s="194"/>
    </row>
    <row r="85" spans="1:20" ht="18.75" customHeight="1">
      <c r="A85" s="250" t="s">
        <v>120</v>
      </c>
      <c r="B85" s="196" t="str">
        <f>IF(B86="","",IF(B86=D86,"△",IF(B86&gt;D86,"○","×")))</f>
        <v/>
      </c>
      <c r="C85" s="196"/>
      <c r="D85" s="197"/>
      <c r="E85" s="198"/>
      <c r="F85" s="199"/>
      <c r="G85" s="200"/>
      <c r="H85" s="195" t="str">
        <f>IF(H86="","",IF(H86=J86,"△",IF(H86&gt;J86,"○","×")))</f>
        <v/>
      </c>
      <c r="I85" s="196"/>
      <c r="J85" s="197"/>
      <c r="K85" s="195" t="str">
        <f>IF(K86="","",IF(K86=M86,"△",IF(K86&gt;M86,"○","×")))</f>
        <v/>
      </c>
      <c r="L85" s="196"/>
      <c r="M85" s="197"/>
      <c r="N85" s="204">
        <f>COUNTIF(B85:M85,"○")*3+COUNTIF(B85:M85,"△")*1</f>
        <v>0</v>
      </c>
      <c r="O85" s="205"/>
      <c r="P85" s="206"/>
      <c r="Q85" s="210" t="str">
        <f>IFERROR(R85-S85,"")</f>
        <v/>
      </c>
      <c r="R85" s="193" t="str">
        <f>IFERROR(B86+E86+H86+K86,"")</f>
        <v/>
      </c>
      <c r="S85" s="193" t="str">
        <f>IFERROR(D86+G86+J86+M86,"")</f>
        <v/>
      </c>
      <c r="T85" s="194"/>
    </row>
    <row r="86" spans="1:20" ht="18.75" customHeight="1">
      <c r="A86" s="250"/>
      <c r="B86" s="68" t="str">
        <f>IF(G84="","",G84)</f>
        <v/>
      </c>
      <c r="C86" s="68" t="s">
        <v>69</v>
      </c>
      <c r="D86" s="71" t="str">
        <f>IF(E84="","",E84)</f>
        <v/>
      </c>
      <c r="E86" s="201"/>
      <c r="F86" s="202"/>
      <c r="G86" s="203"/>
      <c r="H86" s="67"/>
      <c r="I86" s="68" t="s">
        <v>69</v>
      </c>
      <c r="J86" s="69"/>
      <c r="K86" s="67"/>
      <c r="L86" s="68" t="s">
        <v>69</v>
      </c>
      <c r="M86" s="69"/>
      <c r="N86" s="207"/>
      <c r="O86" s="208"/>
      <c r="P86" s="209"/>
      <c r="Q86" s="193"/>
      <c r="R86" s="194"/>
      <c r="S86" s="194"/>
      <c r="T86" s="194"/>
    </row>
    <row r="87" spans="1:20" ht="18.75" customHeight="1">
      <c r="A87" s="248" t="s">
        <v>140</v>
      </c>
      <c r="B87" s="196" t="str">
        <f>IF(B88="","",IF(B88=D88,"△",IF(B88&gt;D88,"○","×")))</f>
        <v/>
      </c>
      <c r="C87" s="196"/>
      <c r="D87" s="197"/>
      <c r="E87" s="195" t="str">
        <f>IF(E88="","",IF(E88=G88,"△",IF(E88&gt;G88,"○","×")))</f>
        <v/>
      </c>
      <c r="F87" s="196"/>
      <c r="G87" s="197"/>
      <c r="H87" s="198"/>
      <c r="I87" s="199"/>
      <c r="J87" s="200"/>
      <c r="K87" s="195" t="str">
        <f>IF(K88="","",IF(K88=M88,"△",IF(K88&gt;M88,"○","×")))</f>
        <v/>
      </c>
      <c r="L87" s="196"/>
      <c r="M87" s="197"/>
      <c r="N87" s="204">
        <f>COUNTIF(B87:M87,"○")*3+COUNTIF(B87:M87,"△")*1</f>
        <v>0</v>
      </c>
      <c r="O87" s="205"/>
      <c r="P87" s="206"/>
      <c r="Q87" s="210" t="str">
        <f>IFERROR(R87-S87,"")</f>
        <v/>
      </c>
      <c r="R87" s="193" t="str">
        <f>IFERROR(B88+E88+H88+K88,"")</f>
        <v/>
      </c>
      <c r="S87" s="193" t="str">
        <f>IFERROR(D88+G88+J88+M88,"")</f>
        <v/>
      </c>
      <c r="T87" s="194"/>
    </row>
    <row r="88" spans="1:20" ht="18.75" customHeight="1">
      <c r="A88" s="249"/>
      <c r="B88" s="68" t="str">
        <f>IF(J84="","",J84)</f>
        <v/>
      </c>
      <c r="C88" s="68" t="s">
        <v>69</v>
      </c>
      <c r="D88" s="71" t="str">
        <f>IF(H84="","",H84)</f>
        <v/>
      </c>
      <c r="E88" s="70" t="str">
        <f>IF(J86="","",J86)</f>
        <v/>
      </c>
      <c r="F88" s="68" t="s">
        <v>69</v>
      </c>
      <c r="G88" s="71" t="str">
        <f>IF(H86="","",H86)</f>
        <v/>
      </c>
      <c r="H88" s="201"/>
      <c r="I88" s="202"/>
      <c r="J88" s="203"/>
      <c r="K88" s="67"/>
      <c r="L88" s="68" t="s">
        <v>69</v>
      </c>
      <c r="M88" s="69"/>
      <c r="N88" s="207"/>
      <c r="O88" s="208"/>
      <c r="P88" s="209"/>
      <c r="Q88" s="193"/>
      <c r="R88" s="194"/>
      <c r="S88" s="194"/>
      <c r="T88" s="194"/>
    </row>
    <row r="89" spans="1:20" ht="18.75" customHeight="1">
      <c r="A89" s="248" t="s">
        <v>141</v>
      </c>
      <c r="B89" s="196" t="str">
        <f>IF(B90="","",IF(B90=D90,"△",IF(B90&gt;D90,"○","×")))</f>
        <v/>
      </c>
      <c r="C89" s="196"/>
      <c r="D89" s="197"/>
      <c r="E89" s="195" t="str">
        <f>IF(E90="","",IF(E90=G90,"△",IF(E90&gt;G90,"○","×")))</f>
        <v/>
      </c>
      <c r="F89" s="196"/>
      <c r="G89" s="197"/>
      <c r="H89" s="195" t="str">
        <f>IF(H90="","",IF(H90=J90,"△",IF(H90&gt;J90,"○","×")))</f>
        <v/>
      </c>
      <c r="I89" s="196"/>
      <c r="J89" s="197"/>
      <c r="K89" s="198"/>
      <c r="L89" s="199"/>
      <c r="M89" s="200"/>
      <c r="N89" s="204">
        <f>COUNTIF(B89:M89,"○")*3+COUNTIF(B89:M89,"△")*1</f>
        <v>0</v>
      </c>
      <c r="O89" s="205"/>
      <c r="P89" s="206"/>
      <c r="Q89" s="210" t="str">
        <f>IFERROR(R89-S89,"")</f>
        <v/>
      </c>
      <c r="R89" s="193" t="str">
        <f>IFERROR(B90+E90+H90+K90,"")</f>
        <v/>
      </c>
      <c r="S89" s="193" t="str">
        <f>IFERROR(D90+G90+J90+M90,"")</f>
        <v/>
      </c>
      <c r="T89" s="194"/>
    </row>
    <row r="90" spans="1:20" ht="18.75" customHeight="1">
      <c r="A90" s="249"/>
      <c r="B90" s="68" t="str">
        <f>IF(M84="","",M84)</f>
        <v/>
      </c>
      <c r="C90" s="68" t="s">
        <v>69</v>
      </c>
      <c r="D90" s="71" t="str">
        <f>IF(K84="","",K84)</f>
        <v/>
      </c>
      <c r="E90" s="70" t="str">
        <f>IF(M86="","",M86)</f>
        <v/>
      </c>
      <c r="F90" s="68" t="s">
        <v>69</v>
      </c>
      <c r="G90" s="71" t="str">
        <f>IF(K86="","",K86)</f>
        <v/>
      </c>
      <c r="H90" s="70" t="str">
        <f>IF(M88="","",M88)</f>
        <v/>
      </c>
      <c r="I90" s="68" t="s">
        <v>69</v>
      </c>
      <c r="J90" s="71" t="str">
        <f>IF(K88="","",K88)</f>
        <v/>
      </c>
      <c r="K90" s="201"/>
      <c r="L90" s="202"/>
      <c r="M90" s="203"/>
      <c r="N90" s="207"/>
      <c r="O90" s="208"/>
      <c r="P90" s="209"/>
      <c r="Q90" s="193"/>
      <c r="R90" s="194"/>
      <c r="S90" s="194"/>
      <c r="T90" s="194"/>
    </row>
  </sheetData>
  <mergeCells count="332">
    <mergeCell ref="A1:U2"/>
    <mergeCell ref="A83:A84"/>
    <mergeCell ref="B83:D84"/>
    <mergeCell ref="E83:G83"/>
    <mergeCell ref="A87:A88"/>
    <mergeCell ref="B87:D87"/>
    <mergeCell ref="E87:G87"/>
    <mergeCell ref="H87:J88"/>
    <mergeCell ref="K87:M87"/>
    <mergeCell ref="N87:P88"/>
    <mergeCell ref="K81:M82"/>
    <mergeCell ref="Q81:Q82"/>
    <mergeCell ref="R81:R82"/>
    <mergeCell ref="S81:S82"/>
    <mergeCell ref="S87:S88"/>
    <mergeCell ref="T87:T88"/>
    <mergeCell ref="A67:A68"/>
    <mergeCell ref="E67:G67"/>
    <mergeCell ref="H67:J67"/>
    <mergeCell ref="B67:D67"/>
    <mergeCell ref="K67:M68"/>
    <mergeCell ref="R71:R72"/>
    <mergeCell ref="S71:S72"/>
    <mergeCell ref="A71:A72"/>
    <mergeCell ref="B73:D74"/>
    <mergeCell ref="A73:A74"/>
    <mergeCell ref="E73:G73"/>
    <mergeCell ref="A89:A90"/>
    <mergeCell ref="B89:D89"/>
    <mergeCell ref="E89:G89"/>
    <mergeCell ref="S65:S66"/>
    <mergeCell ref="Q63:Q64"/>
    <mergeCell ref="R63:R64"/>
    <mergeCell ref="S63:S64"/>
    <mergeCell ref="A85:A86"/>
    <mergeCell ref="B85:D85"/>
    <mergeCell ref="E85:G86"/>
    <mergeCell ref="H85:J85"/>
    <mergeCell ref="K85:M85"/>
    <mergeCell ref="N85:P86"/>
    <mergeCell ref="Q85:Q86"/>
    <mergeCell ref="R85:R86"/>
    <mergeCell ref="A77:A78"/>
    <mergeCell ref="E77:G77"/>
    <mergeCell ref="H77:J78"/>
    <mergeCell ref="B77:D77"/>
    <mergeCell ref="H73:J73"/>
    <mergeCell ref="K71:M72"/>
    <mergeCell ref="A42:A43"/>
    <mergeCell ref="B42:D42"/>
    <mergeCell ref="E42:G42"/>
    <mergeCell ref="H42:J43"/>
    <mergeCell ref="Q42:Q43"/>
    <mergeCell ref="R42:R43"/>
    <mergeCell ref="S42:S43"/>
    <mergeCell ref="N42:P43"/>
    <mergeCell ref="N59:P60"/>
    <mergeCell ref="Q59:Q60"/>
    <mergeCell ref="R59:R60"/>
    <mergeCell ref="S59:S60"/>
    <mergeCell ref="B55:D55"/>
    <mergeCell ref="E55:G55"/>
    <mergeCell ref="A59:A60"/>
    <mergeCell ref="H59:J60"/>
    <mergeCell ref="B59:D60"/>
    <mergeCell ref="E59:G60"/>
    <mergeCell ref="K59:M60"/>
    <mergeCell ref="A51:A52"/>
    <mergeCell ref="B51:D52"/>
    <mergeCell ref="E51:G51"/>
    <mergeCell ref="H51:J51"/>
    <mergeCell ref="N51:P52"/>
    <mergeCell ref="R40:R41"/>
    <mergeCell ref="S40:S41"/>
    <mergeCell ref="A38:A39"/>
    <mergeCell ref="B38:D39"/>
    <mergeCell ref="E38:G38"/>
    <mergeCell ref="H38:J38"/>
    <mergeCell ref="Q38:Q39"/>
    <mergeCell ref="A36:A37"/>
    <mergeCell ref="B36:D37"/>
    <mergeCell ref="E32:G32"/>
    <mergeCell ref="H32:J32"/>
    <mergeCell ref="K32:M33"/>
    <mergeCell ref="A30:A31"/>
    <mergeCell ref="A40:A41"/>
    <mergeCell ref="B40:D40"/>
    <mergeCell ref="E40:G41"/>
    <mergeCell ref="H40:J40"/>
    <mergeCell ref="Q40:Q41"/>
    <mergeCell ref="K40:M41"/>
    <mergeCell ref="T24:T25"/>
    <mergeCell ref="Q28:Q29"/>
    <mergeCell ref="R28:R29"/>
    <mergeCell ref="S28:S29"/>
    <mergeCell ref="T28:T29"/>
    <mergeCell ref="Q26:Q27"/>
    <mergeCell ref="R26:R27"/>
    <mergeCell ref="S26:S27"/>
    <mergeCell ref="T26:T27"/>
    <mergeCell ref="T30:T31"/>
    <mergeCell ref="A28:A29"/>
    <mergeCell ref="B28:D28"/>
    <mergeCell ref="E28:G29"/>
    <mergeCell ref="H28:J28"/>
    <mergeCell ref="K28:M28"/>
    <mergeCell ref="A26:A27"/>
    <mergeCell ref="B26:D27"/>
    <mergeCell ref="E26:G26"/>
    <mergeCell ref="H26:J26"/>
    <mergeCell ref="K26:M26"/>
    <mergeCell ref="N26:P27"/>
    <mergeCell ref="N28:P29"/>
    <mergeCell ref="N30:P31"/>
    <mergeCell ref="B30:D30"/>
    <mergeCell ref="E30:G30"/>
    <mergeCell ref="H30:J31"/>
    <mergeCell ref="K30:M30"/>
    <mergeCell ref="Q30:Q31"/>
    <mergeCell ref="R30:R31"/>
    <mergeCell ref="S30:S31"/>
    <mergeCell ref="A24:A25"/>
    <mergeCell ref="B24:D25"/>
    <mergeCell ref="E24:G25"/>
    <mergeCell ref="H24:J25"/>
    <mergeCell ref="K24:M25"/>
    <mergeCell ref="N20:P21"/>
    <mergeCell ref="Q20:Q21"/>
    <mergeCell ref="R20:R21"/>
    <mergeCell ref="S20:S21"/>
    <mergeCell ref="N24:P25"/>
    <mergeCell ref="Q24:Q25"/>
    <mergeCell ref="R24:R25"/>
    <mergeCell ref="S24:S25"/>
    <mergeCell ref="A18:A19"/>
    <mergeCell ref="B18:D18"/>
    <mergeCell ref="E18:G19"/>
    <mergeCell ref="H18:J18"/>
    <mergeCell ref="N18:P19"/>
    <mergeCell ref="Q18:Q19"/>
    <mergeCell ref="R18:R19"/>
    <mergeCell ref="S18:S19"/>
    <mergeCell ref="A20:A21"/>
    <mergeCell ref="B20:D20"/>
    <mergeCell ref="E20:G20"/>
    <mergeCell ref="H20:J21"/>
    <mergeCell ref="K18:M19"/>
    <mergeCell ref="K20:M21"/>
    <mergeCell ref="N8:P9"/>
    <mergeCell ref="N10:P11"/>
    <mergeCell ref="N14:P15"/>
    <mergeCell ref="Q14:Q15"/>
    <mergeCell ref="R14:R15"/>
    <mergeCell ref="S14:S15"/>
    <mergeCell ref="A16:A17"/>
    <mergeCell ref="B16:D17"/>
    <mergeCell ref="E16:G16"/>
    <mergeCell ref="H16:J16"/>
    <mergeCell ref="A14:A15"/>
    <mergeCell ref="B14:D15"/>
    <mergeCell ref="E14:G15"/>
    <mergeCell ref="H14:J15"/>
    <mergeCell ref="K14:M15"/>
    <mergeCell ref="N16:P17"/>
    <mergeCell ref="Q16:Q17"/>
    <mergeCell ref="R16:R17"/>
    <mergeCell ref="S16:S17"/>
    <mergeCell ref="K16:M17"/>
    <mergeCell ref="Q6:Q7"/>
    <mergeCell ref="R6:R7"/>
    <mergeCell ref="S6:S7"/>
    <mergeCell ref="Q4:Q5"/>
    <mergeCell ref="R4:R5"/>
    <mergeCell ref="S4:S5"/>
    <mergeCell ref="N4:P5"/>
    <mergeCell ref="N6:P7"/>
    <mergeCell ref="A10:A11"/>
    <mergeCell ref="B10:D10"/>
    <mergeCell ref="E10:G10"/>
    <mergeCell ref="H10:J11"/>
    <mergeCell ref="A8:A9"/>
    <mergeCell ref="B8:D8"/>
    <mergeCell ref="E8:G9"/>
    <mergeCell ref="H8:J8"/>
    <mergeCell ref="K8:M9"/>
    <mergeCell ref="K10:M11"/>
    <mergeCell ref="Q10:Q11"/>
    <mergeCell ref="R10:R11"/>
    <mergeCell ref="S10:S11"/>
    <mergeCell ref="Q8:Q9"/>
    <mergeCell ref="R8:R9"/>
    <mergeCell ref="S8:S9"/>
    <mergeCell ref="A6:A7"/>
    <mergeCell ref="B6:D7"/>
    <mergeCell ref="E6:G6"/>
    <mergeCell ref="H6:J6"/>
    <mergeCell ref="A4:A5"/>
    <mergeCell ref="B4:D5"/>
    <mergeCell ref="E4:G5"/>
    <mergeCell ref="H4:J5"/>
    <mergeCell ref="K4:M5"/>
    <mergeCell ref="K6:M7"/>
    <mergeCell ref="T32:T33"/>
    <mergeCell ref="R38:R39"/>
    <mergeCell ref="S38:S39"/>
    <mergeCell ref="N32:P33"/>
    <mergeCell ref="Q32:Q33"/>
    <mergeCell ref="R32:R33"/>
    <mergeCell ref="S32:S33"/>
    <mergeCell ref="N55:P56"/>
    <mergeCell ref="Q55:Q56"/>
    <mergeCell ref="R55:R56"/>
    <mergeCell ref="S55:S56"/>
    <mergeCell ref="N38:P39"/>
    <mergeCell ref="N40:P41"/>
    <mergeCell ref="A46:U47"/>
    <mergeCell ref="K38:M39"/>
    <mergeCell ref="E36:G37"/>
    <mergeCell ref="H36:J37"/>
    <mergeCell ref="K36:M37"/>
    <mergeCell ref="N36:P37"/>
    <mergeCell ref="Q36:Q37"/>
    <mergeCell ref="R36:R37"/>
    <mergeCell ref="S36:S37"/>
    <mergeCell ref="A32:A33"/>
    <mergeCell ref="B32:D32"/>
    <mergeCell ref="Q51:Q52"/>
    <mergeCell ref="R51:R52"/>
    <mergeCell ref="S51:S52"/>
    <mergeCell ref="A55:A56"/>
    <mergeCell ref="H55:J56"/>
    <mergeCell ref="A49:A50"/>
    <mergeCell ref="B49:D50"/>
    <mergeCell ref="E49:G50"/>
    <mergeCell ref="H49:J50"/>
    <mergeCell ref="K49:M50"/>
    <mergeCell ref="N49:P50"/>
    <mergeCell ref="Q49:Q50"/>
    <mergeCell ref="R49:R50"/>
    <mergeCell ref="S49:S50"/>
    <mergeCell ref="Q53:Q54"/>
    <mergeCell ref="R53:R54"/>
    <mergeCell ref="Q65:Q66"/>
    <mergeCell ref="R65:R66"/>
    <mergeCell ref="A65:A66"/>
    <mergeCell ref="H65:J66"/>
    <mergeCell ref="B65:D65"/>
    <mergeCell ref="S53:S54"/>
    <mergeCell ref="R67:R68"/>
    <mergeCell ref="S67:S68"/>
    <mergeCell ref="N67:P68"/>
    <mergeCell ref="N65:P66"/>
    <mergeCell ref="N61:P62"/>
    <mergeCell ref="Q61:Q62"/>
    <mergeCell ref="R61:R62"/>
    <mergeCell ref="S61:S62"/>
    <mergeCell ref="N63:P64"/>
    <mergeCell ref="H71:J72"/>
    <mergeCell ref="B71:D72"/>
    <mergeCell ref="E71:G72"/>
    <mergeCell ref="N71:P72"/>
    <mergeCell ref="A53:A54"/>
    <mergeCell ref="B53:D53"/>
    <mergeCell ref="E53:G54"/>
    <mergeCell ref="H53:J53"/>
    <mergeCell ref="N53:P54"/>
    <mergeCell ref="B61:D62"/>
    <mergeCell ref="K61:M61"/>
    <mergeCell ref="A63:A64"/>
    <mergeCell ref="B63:D63"/>
    <mergeCell ref="E63:G64"/>
    <mergeCell ref="H63:J63"/>
    <mergeCell ref="K63:M63"/>
    <mergeCell ref="E65:G65"/>
    <mergeCell ref="K65:M65"/>
    <mergeCell ref="A61:A62"/>
    <mergeCell ref="E61:G61"/>
    <mergeCell ref="H61:J61"/>
    <mergeCell ref="A81:A82"/>
    <mergeCell ref="B81:D82"/>
    <mergeCell ref="E81:G82"/>
    <mergeCell ref="H81:J82"/>
    <mergeCell ref="A75:A76"/>
    <mergeCell ref="B75:D75"/>
    <mergeCell ref="E75:G76"/>
    <mergeCell ref="H75:J75"/>
    <mergeCell ref="N81:P82"/>
    <mergeCell ref="N75:P76"/>
    <mergeCell ref="N77:P78"/>
    <mergeCell ref="K42:M43"/>
    <mergeCell ref="K51:M52"/>
    <mergeCell ref="K53:M54"/>
    <mergeCell ref="K55:M56"/>
    <mergeCell ref="K73:M74"/>
    <mergeCell ref="K75:M76"/>
    <mergeCell ref="K77:M78"/>
    <mergeCell ref="T59:T60"/>
    <mergeCell ref="T65:T66"/>
    <mergeCell ref="T61:T62"/>
    <mergeCell ref="T67:T68"/>
    <mergeCell ref="T63:T64"/>
    <mergeCell ref="R75:R76"/>
    <mergeCell ref="Q75:Q76"/>
    <mergeCell ref="Q77:Q78"/>
    <mergeCell ref="R77:R78"/>
    <mergeCell ref="S77:S78"/>
    <mergeCell ref="S75:S76"/>
    <mergeCell ref="S73:S74"/>
    <mergeCell ref="Q71:Q72"/>
    <mergeCell ref="R73:R74"/>
    <mergeCell ref="Q67:Q68"/>
    <mergeCell ref="N73:P74"/>
    <mergeCell ref="Q73:Q74"/>
    <mergeCell ref="T81:T82"/>
    <mergeCell ref="T83:T84"/>
    <mergeCell ref="T85:T86"/>
    <mergeCell ref="H89:J89"/>
    <mergeCell ref="K89:M90"/>
    <mergeCell ref="N89:P90"/>
    <mergeCell ref="Q89:Q90"/>
    <mergeCell ref="R89:R90"/>
    <mergeCell ref="S89:S90"/>
    <mergeCell ref="T89:T90"/>
    <mergeCell ref="Q87:Q88"/>
    <mergeCell ref="R87:R88"/>
    <mergeCell ref="S85:S86"/>
    <mergeCell ref="H83:J83"/>
    <mergeCell ref="K83:M83"/>
    <mergeCell ref="N83:P84"/>
    <mergeCell ref="Q83:Q84"/>
    <mergeCell ref="R83:R84"/>
    <mergeCell ref="S83:S84"/>
  </mergeCells>
  <phoneticPr fontId="1"/>
  <pageMargins left="0.6889763779527559" right="0" top="0.59055118110236227" bottom="0.19685039370078741" header="0.31496062992125984" footer="0.31496062992125984"/>
  <pageSetup paperSize="9" scale="77" orientation="portrait" horizontalDpi="4294967293" verticalDpi="1200" copies="30" r:id="rId1"/>
  <rowBreaks count="1" manualBreakCount="1">
    <brk id="45" max="20" man="1"/>
  </rowBreaks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5"/>
  <sheetViews>
    <sheetView view="pageBreakPreview" zoomScaleNormal="100" zoomScaleSheetLayoutView="100" workbookViewId="0">
      <selection activeCell="V30" sqref="V30"/>
    </sheetView>
  </sheetViews>
  <sheetFormatPr baseColWidth="10" defaultColWidth="8.83203125" defaultRowHeight="14"/>
  <cols>
    <col min="1" max="1" width="10.6640625" style="54" bestFit="1" customWidth="1"/>
    <col min="2" max="2" width="2.83203125" style="54" customWidth="1"/>
    <col min="3" max="3" width="2.83203125" style="55" customWidth="1"/>
    <col min="4" max="16" width="2.83203125" style="54" customWidth="1"/>
    <col min="17" max="21" width="7.1640625" style="54" customWidth="1"/>
    <col min="22" max="16384" width="8.83203125" style="54"/>
  </cols>
  <sheetData>
    <row r="1" spans="1:21" ht="42" customHeight="1">
      <c r="A1" s="356" t="s">
        <v>122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53"/>
    </row>
    <row r="2" spans="1:21" ht="27" customHeight="1"/>
    <row r="3" spans="1:21" ht="21" customHeight="1">
      <c r="A3" s="290" t="s">
        <v>1</v>
      </c>
      <c r="B3" s="292" t="str">
        <f>A5</f>
        <v>乙部</v>
      </c>
      <c r="C3" s="293"/>
      <c r="D3" s="294"/>
      <c r="E3" s="292" t="str">
        <f>A7</f>
        <v>港</v>
      </c>
      <c r="F3" s="293"/>
      <c r="G3" s="294"/>
      <c r="H3" s="292" t="str">
        <f>A9</f>
        <v>サン・スポ</v>
      </c>
      <c r="I3" s="293"/>
      <c r="J3" s="294"/>
      <c r="K3" s="292" t="s">
        <v>64</v>
      </c>
      <c r="L3" s="293"/>
      <c r="M3" s="294"/>
      <c r="N3" s="292" t="s">
        <v>65</v>
      </c>
      <c r="O3" s="293"/>
      <c r="P3" s="294"/>
      <c r="Q3" s="298" t="s">
        <v>143</v>
      </c>
      <c r="R3" s="298" t="s">
        <v>144</v>
      </c>
      <c r="S3" s="298" t="s">
        <v>145</v>
      </c>
    </row>
    <row r="4" spans="1:21" ht="21" customHeight="1">
      <c r="A4" s="291"/>
      <c r="B4" s="295"/>
      <c r="C4" s="296"/>
      <c r="D4" s="297"/>
      <c r="E4" s="295"/>
      <c r="F4" s="296"/>
      <c r="G4" s="297"/>
      <c r="H4" s="295"/>
      <c r="I4" s="296"/>
      <c r="J4" s="297"/>
      <c r="K4" s="295"/>
      <c r="L4" s="296"/>
      <c r="M4" s="297"/>
      <c r="N4" s="295"/>
      <c r="O4" s="296"/>
      <c r="P4" s="297"/>
      <c r="Q4" s="299"/>
      <c r="R4" s="299"/>
      <c r="S4" s="299"/>
    </row>
    <row r="5" spans="1:21" ht="21" customHeight="1">
      <c r="A5" s="268" t="s">
        <v>197</v>
      </c>
      <c r="B5" s="273"/>
      <c r="C5" s="274"/>
      <c r="D5" s="275"/>
      <c r="E5" s="287" t="str">
        <f>IF(E6="","",IF(E6=G6,"△",IF(E6&gt;G6,"○","×")))</f>
        <v/>
      </c>
      <c r="F5" s="288"/>
      <c r="G5" s="289"/>
      <c r="H5" s="287" t="str">
        <f>IF(H6="","",IF(H6=J6,"△",IF(H6&gt;J6,"○","×")))</f>
        <v/>
      </c>
      <c r="I5" s="288"/>
      <c r="J5" s="289"/>
      <c r="K5" s="279">
        <f>COUNTIF(B5:J5,"○")*3+COUNTIF(B5:J5,"△")*1</f>
        <v>0</v>
      </c>
      <c r="L5" s="280"/>
      <c r="M5" s="281"/>
      <c r="N5" s="279">
        <f>IFERROR(Q5-R5,"")</f>
        <v>0</v>
      </c>
      <c r="O5" s="280"/>
      <c r="P5" s="281"/>
      <c r="Q5" s="285">
        <f>IFERROR(E6+H6,"")</f>
        <v>0</v>
      </c>
      <c r="R5" s="285">
        <f>IFERROR(G6+J6,"")</f>
        <v>0</v>
      </c>
      <c r="S5" s="285"/>
    </row>
    <row r="6" spans="1:21" ht="21" customHeight="1">
      <c r="A6" s="269"/>
      <c r="B6" s="276"/>
      <c r="C6" s="277"/>
      <c r="D6" s="278"/>
      <c r="E6" s="56"/>
      <c r="F6" s="57" t="s">
        <v>69</v>
      </c>
      <c r="G6" s="58"/>
      <c r="H6" s="56"/>
      <c r="I6" s="57" t="s">
        <v>69</v>
      </c>
      <c r="J6" s="58"/>
      <c r="K6" s="282"/>
      <c r="L6" s="283"/>
      <c r="M6" s="284"/>
      <c r="N6" s="282"/>
      <c r="O6" s="283"/>
      <c r="P6" s="284"/>
      <c r="Q6" s="286"/>
      <c r="R6" s="286"/>
      <c r="S6" s="286"/>
    </row>
    <row r="7" spans="1:21" ht="21" customHeight="1">
      <c r="A7" s="268" t="s">
        <v>198</v>
      </c>
      <c r="B7" s="270" t="str">
        <f>IF(B8="","",IF(B8=D8,"△",IF(B8&gt;D8,"○","×")))</f>
        <v/>
      </c>
      <c r="C7" s="270"/>
      <c r="D7" s="271"/>
      <c r="E7" s="273"/>
      <c r="F7" s="274"/>
      <c r="G7" s="275"/>
      <c r="H7" s="272" t="str">
        <f>IF(H8="","",IF(H8=J8,"△",IF(H8&gt;J8,"○","×")))</f>
        <v/>
      </c>
      <c r="I7" s="270"/>
      <c r="J7" s="271"/>
      <c r="K7" s="279">
        <f>COUNTIF(B7:J7,"○")*3+COUNTIF(B7:J7,"△")*1</f>
        <v>0</v>
      </c>
      <c r="L7" s="280"/>
      <c r="M7" s="281"/>
      <c r="N7" s="279" t="str">
        <f>IFERROR(Q7-R7,"")</f>
        <v/>
      </c>
      <c r="O7" s="280"/>
      <c r="P7" s="281"/>
      <c r="Q7" s="285" t="str">
        <f>IFERROR(B8+H8,"")</f>
        <v/>
      </c>
      <c r="R7" s="285" t="str">
        <f>IFERROR(D8+J8,"")</f>
        <v/>
      </c>
      <c r="S7" s="286"/>
    </row>
    <row r="8" spans="1:21" ht="21" customHeight="1">
      <c r="A8" s="269"/>
      <c r="B8" s="57" t="str">
        <f>IF(G6="","",G6)</f>
        <v/>
      </c>
      <c r="C8" s="57" t="s">
        <v>69</v>
      </c>
      <c r="D8" s="59" t="str">
        <f>IF(E6="","",E6)</f>
        <v/>
      </c>
      <c r="E8" s="276"/>
      <c r="F8" s="277"/>
      <c r="G8" s="278"/>
      <c r="H8" s="56"/>
      <c r="I8" s="57" t="s">
        <v>69</v>
      </c>
      <c r="J8" s="58"/>
      <c r="K8" s="282"/>
      <c r="L8" s="283"/>
      <c r="M8" s="284"/>
      <c r="N8" s="282"/>
      <c r="O8" s="283"/>
      <c r="P8" s="284"/>
      <c r="Q8" s="286"/>
      <c r="R8" s="286"/>
      <c r="S8" s="286"/>
    </row>
    <row r="9" spans="1:21" ht="21" customHeight="1">
      <c r="A9" s="268" t="s">
        <v>199</v>
      </c>
      <c r="B9" s="270" t="str">
        <f>IF(B10="","",IF(B10=D10,"△",IF(B10&gt;D10,"○","×")))</f>
        <v/>
      </c>
      <c r="C9" s="270"/>
      <c r="D9" s="271"/>
      <c r="E9" s="272" t="str">
        <f>IF(E10="","",IF(E10=G10,"△",IF(E10&gt;G10,"○","×")))</f>
        <v/>
      </c>
      <c r="F9" s="270"/>
      <c r="G9" s="271"/>
      <c r="H9" s="273"/>
      <c r="I9" s="274"/>
      <c r="J9" s="275"/>
      <c r="K9" s="279">
        <f>COUNTIF(B9:J9,"○")*3+COUNTIF(B9:J9,"△")*1</f>
        <v>0</v>
      </c>
      <c r="L9" s="280"/>
      <c r="M9" s="281"/>
      <c r="N9" s="279" t="str">
        <f t="shared" ref="N9" si="0">IFERROR(Q9-R9,"")</f>
        <v/>
      </c>
      <c r="O9" s="280"/>
      <c r="P9" s="281"/>
      <c r="Q9" s="285" t="str">
        <f>IFERROR(B10+E10,"")</f>
        <v/>
      </c>
      <c r="R9" s="285" t="str">
        <f>IFERROR(D10+G10,"")</f>
        <v/>
      </c>
      <c r="S9" s="286"/>
    </row>
    <row r="10" spans="1:21" ht="21" customHeight="1">
      <c r="A10" s="269"/>
      <c r="B10" s="57" t="str">
        <f>IF(J6="","",J6)</f>
        <v/>
      </c>
      <c r="C10" s="57" t="s">
        <v>69</v>
      </c>
      <c r="D10" s="59" t="str">
        <f>IF(H6="","",H6)</f>
        <v/>
      </c>
      <c r="E10" s="60" t="str">
        <f>IF(J8="","",J8)</f>
        <v/>
      </c>
      <c r="F10" s="57" t="s">
        <v>69</v>
      </c>
      <c r="G10" s="59" t="str">
        <f>IF(H8="","",H8)</f>
        <v/>
      </c>
      <c r="H10" s="276"/>
      <c r="I10" s="277"/>
      <c r="J10" s="278"/>
      <c r="K10" s="282"/>
      <c r="L10" s="283"/>
      <c r="M10" s="284"/>
      <c r="N10" s="282"/>
      <c r="O10" s="283"/>
      <c r="P10" s="284"/>
      <c r="Q10" s="286"/>
      <c r="R10" s="286"/>
      <c r="S10" s="286"/>
    </row>
    <row r="11" spans="1:21" ht="20" customHeight="1"/>
    <row r="12" spans="1:21" ht="21" customHeight="1">
      <c r="A12" s="290" t="s">
        <v>7</v>
      </c>
      <c r="B12" s="292" t="str">
        <f>A14</f>
        <v>桔梗</v>
      </c>
      <c r="C12" s="293"/>
      <c r="D12" s="294"/>
      <c r="E12" s="292" t="str">
        <f>A16</f>
        <v>プレイフル2nd</v>
      </c>
      <c r="F12" s="293"/>
      <c r="G12" s="294"/>
      <c r="H12" s="292" t="str">
        <f>A18</f>
        <v>グランツ</v>
      </c>
      <c r="I12" s="293"/>
      <c r="J12" s="294"/>
      <c r="K12" s="292" t="s">
        <v>64</v>
      </c>
      <c r="L12" s="293"/>
      <c r="M12" s="294"/>
      <c r="N12" s="292" t="s">
        <v>65</v>
      </c>
      <c r="O12" s="293"/>
      <c r="P12" s="294"/>
      <c r="Q12" s="298" t="s">
        <v>143</v>
      </c>
      <c r="R12" s="298" t="s">
        <v>144</v>
      </c>
      <c r="S12" s="298" t="s">
        <v>145</v>
      </c>
    </row>
    <row r="13" spans="1:21" ht="21" customHeight="1">
      <c r="A13" s="291"/>
      <c r="B13" s="295"/>
      <c r="C13" s="296"/>
      <c r="D13" s="297"/>
      <c r="E13" s="295"/>
      <c r="F13" s="296"/>
      <c r="G13" s="297"/>
      <c r="H13" s="295"/>
      <c r="I13" s="296"/>
      <c r="J13" s="297"/>
      <c r="K13" s="295"/>
      <c r="L13" s="296"/>
      <c r="M13" s="297"/>
      <c r="N13" s="295"/>
      <c r="O13" s="296"/>
      <c r="P13" s="297"/>
      <c r="Q13" s="299"/>
      <c r="R13" s="299"/>
      <c r="S13" s="299"/>
    </row>
    <row r="14" spans="1:21" ht="21" customHeight="1">
      <c r="A14" s="268" t="s">
        <v>200</v>
      </c>
      <c r="B14" s="273"/>
      <c r="C14" s="274"/>
      <c r="D14" s="275"/>
      <c r="E14" s="287" t="str">
        <f>IF(E15="","",IF(E15=G15,"△",IF(E15&gt;G15,"○","×")))</f>
        <v/>
      </c>
      <c r="F14" s="288"/>
      <c r="G14" s="289"/>
      <c r="H14" s="287" t="str">
        <f>IF(H15="","",IF(H15=J15,"△",IF(H15&gt;J15,"○","×")))</f>
        <v/>
      </c>
      <c r="I14" s="288"/>
      <c r="J14" s="289"/>
      <c r="K14" s="279">
        <f>COUNTIF(B14:J14,"○")*3+COUNTIF(B14:J14,"△")*1</f>
        <v>0</v>
      </c>
      <c r="L14" s="280"/>
      <c r="M14" s="281"/>
      <c r="N14" s="279">
        <f>IFERROR(Q14-R14,"")</f>
        <v>0</v>
      </c>
      <c r="O14" s="280"/>
      <c r="P14" s="281"/>
      <c r="Q14" s="285">
        <f>IFERROR(E15+H15,"")</f>
        <v>0</v>
      </c>
      <c r="R14" s="285">
        <f>IFERROR(G15+J15,"")</f>
        <v>0</v>
      </c>
      <c r="S14" s="285"/>
    </row>
    <row r="15" spans="1:21" ht="21" customHeight="1">
      <c r="A15" s="269"/>
      <c r="B15" s="276"/>
      <c r="C15" s="277"/>
      <c r="D15" s="278"/>
      <c r="E15" s="56"/>
      <c r="F15" s="57" t="s">
        <v>69</v>
      </c>
      <c r="G15" s="58"/>
      <c r="H15" s="56"/>
      <c r="I15" s="57" t="s">
        <v>69</v>
      </c>
      <c r="J15" s="58"/>
      <c r="K15" s="282"/>
      <c r="L15" s="283"/>
      <c r="M15" s="284"/>
      <c r="N15" s="282"/>
      <c r="O15" s="283"/>
      <c r="P15" s="284"/>
      <c r="Q15" s="286"/>
      <c r="R15" s="286"/>
      <c r="S15" s="286"/>
    </row>
    <row r="16" spans="1:21" ht="21" customHeight="1">
      <c r="A16" s="268" t="s">
        <v>201</v>
      </c>
      <c r="B16" s="270" t="str">
        <f>IF(B17="","",IF(B17=D17,"△",IF(B17&gt;D17,"○","×")))</f>
        <v/>
      </c>
      <c r="C16" s="270"/>
      <c r="D16" s="271"/>
      <c r="E16" s="273"/>
      <c r="F16" s="274"/>
      <c r="G16" s="275"/>
      <c r="H16" s="272" t="str">
        <f>IF(H17="","",IF(H17=J17,"△",IF(H17&gt;J17,"○","×")))</f>
        <v/>
      </c>
      <c r="I16" s="270"/>
      <c r="J16" s="271"/>
      <c r="K16" s="279">
        <f>COUNTIF(B16:J16,"○")*3+COUNTIF(B16:J16,"△")*1</f>
        <v>0</v>
      </c>
      <c r="L16" s="280"/>
      <c r="M16" s="281"/>
      <c r="N16" s="279" t="str">
        <f>IFERROR(Q16-R16,"")</f>
        <v/>
      </c>
      <c r="O16" s="280"/>
      <c r="P16" s="281"/>
      <c r="Q16" s="285" t="str">
        <f>IFERROR(B17+H17,"")</f>
        <v/>
      </c>
      <c r="R16" s="285" t="str">
        <f>IFERROR(D17+J17,"")</f>
        <v/>
      </c>
      <c r="S16" s="286"/>
    </row>
    <row r="17" spans="1:22" ht="21" customHeight="1">
      <c r="A17" s="269"/>
      <c r="B17" s="57" t="str">
        <f>IF(G15="","",G15)</f>
        <v/>
      </c>
      <c r="C17" s="57" t="s">
        <v>69</v>
      </c>
      <c r="D17" s="59" t="str">
        <f>IF(E15="","",E15)</f>
        <v/>
      </c>
      <c r="E17" s="276"/>
      <c r="F17" s="277"/>
      <c r="G17" s="278"/>
      <c r="H17" s="56"/>
      <c r="I17" s="57" t="s">
        <v>69</v>
      </c>
      <c r="J17" s="58"/>
      <c r="K17" s="282"/>
      <c r="L17" s="283"/>
      <c r="M17" s="284"/>
      <c r="N17" s="282"/>
      <c r="O17" s="283"/>
      <c r="P17" s="284"/>
      <c r="Q17" s="286"/>
      <c r="R17" s="286"/>
      <c r="S17" s="286"/>
    </row>
    <row r="18" spans="1:22" ht="21" customHeight="1">
      <c r="A18" s="268" t="s">
        <v>202</v>
      </c>
      <c r="B18" s="270" t="str">
        <f>IF(B19="","",IF(B19=D19,"△",IF(B19&gt;D19,"○","×")))</f>
        <v/>
      </c>
      <c r="C18" s="270"/>
      <c r="D18" s="271"/>
      <c r="E18" s="272" t="str">
        <f>IF(E19="","",IF(E19=G19,"△",IF(E19&gt;G19,"○","×")))</f>
        <v/>
      </c>
      <c r="F18" s="270"/>
      <c r="G18" s="271"/>
      <c r="H18" s="273"/>
      <c r="I18" s="274"/>
      <c r="J18" s="275"/>
      <c r="K18" s="279">
        <f>COUNTIF(B18:J18,"○")*3+COUNTIF(B18:J18,"△")*1</f>
        <v>0</v>
      </c>
      <c r="L18" s="280"/>
      <c r="M18" s="281"/>
      <c r="N18" s="279" t="str">
        <f t="shared" ref="N18" si="1">IFERROR(Q18-R18,"")</f>
        <v/>
      </c>
      <c r="O18" s="280"/>
      <c r="P18" s="281"/>
      <c r="Q18" s="285" t="str">
        <f>IFERROR(B19+E19,"")</f>
        <v/>
      </c>
      <c r="R18" s="285" t="str">
        <f>IFERROR(D19+G19,"")</f>
        <v/>
      </c>
      <c r="S18" s="286"/>
    </row>
    <row r="19" spans="1:22" ht="21" customHeight="1">
      <c r="A19" s="269"/>
      <c r="B19" s="57" t="str">
        <f>IF(J15="","",J15)</f>
        <v/>
      </c>
      <c r="C19" s="57" t="s">
        <v>69</v>
      </c>
      <c r="D19" s="59" t="str">
        <f>IF(H15="","",H15)</f>
        <v/>
      </c>
      <c r="E19" s="60" t="str">
        <f>IF(J17="","",J17)</f>
        <v/>
      </c>
      <c r="F19" s="57" t="s">
        <v>69</v>
      </c>
      <c r="G19" s="59" t="str">
        <f>IF(H17="","",H17)</f>
        <v/>
      </c>
      <c r="H19" s="276"/>
      <c r="I19" s="277"/>
      <c r="J19" s="278"/>
      <c r="K19" s="282"/>
      <c r="L19" s="283"/>
      <c r="M19" s="284"/>
      <c r="N19" s="282"/>
      <c r="O19" s="283"/>
      <c r="P19" s="284"/>
      <c r="Q19" s="286"/>
      <c r="R19" s="286"/>
      <c r="S19" s="286"/>
    </row>
    <row r="20" spans="1:22" ht="20" customHeight="1">
      <c r="B20" s="309"/>
      <c r="C20" s="309"/>
      <c r="D20" s="309"/>
      <c r="E20" s="309"/>
      <c r="F20" s="288"/>
      <c r="G20" s="288"/>
      <c r="H20" s="288"/>
      <c r="I20" s="288"/>
      <c r="J20" s="288"/>
      <c r="L20" s="288"/>
      <c r="M20" s="288"/>
      <c r="N20" s="288"/>
      <c r="O20" s="288"/>
      <c r="P20" s="288"/>
    </row>
    <row r="21" spans="1:22" ht="20" customHeight="1">
      <c r="A21" s="349" t="s">
        <v>77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10" t="s">
        <v>166</v>
      </c>
      <c r="R21" s="311"/>
      <c r="S21" s="311"/>
      <c r="T21" s="311"/>
    </row>
    <row r="22" spans="1:22" ht="24" customHeight="1">
      <c r="A22" s="61"/>
      <c r="B22" s="306" t="s">
        <v>70</v>
      </c>
      <c r="C22" s="307"/>
      <c r="D22" s="307"/>
      <c r="E22" s="308"/>
      <c r="F22" s="350" t="s">
        <v>44</v>
      </c>
      <c r="G22" s="350"/>
      <c r="H22" s="350"/>
      <c r="I22" s="350"/>
      <c r="J22" s="350" t="s">
        <v>71</v>
      </c>
      <c r="K22" s="350"/>
      <c r="L22" s="350"/>
      <c r="M22" s="350" t="s">
        <v>44</v>
      </c>
      <c r="N22" s="350"/>
      <c r="O22" s="350"/>
      <c r="P22" s="351"/>
      <c r="Q22" s="352" t="s">
        <v>45</v>
      </c>
      <c r="R22" s="353"/>
      <c r="S22" s="354" t="s">
        <v>45</v>
      </c>
      <c r="T22" s="355"/>
    </row>
    <row r="23" spans="1:22" ht="24" customHeight="1">
      <c r="A23" s="101" t="s">
        <v>147</v>
      </c>
      <c r="B23" s="300" t="s">
        <v>151</v>
      </c>
      <c r="C23" s="300"/>
      <c r="D23" s="300"/>
      <c r="E23" s="300"/>
      <c r="F23" s="301" t="str">
        <f>A5</f>
        <v>乙部</v>
      </c>
      <c r="G23" s="302"/>
      <c r="H23" s="302"/>
      <c r="I23" s="302"/>
      <c r="J23" s="303"/>
      <c r="K23" s="303"/>
      <c r="L23" s="303"/>
      <c r="M23" s="302" t="str">
        <f>M24</f>
        <v>港</v>
      </c>
      <c r="N23" s="302"/>
      <c r="O23" s="302"/>
      <c r="P23" s="304"/>
      <c r="Q23" s="305"/>
      <c r="R23" s="305"/>
      <c r="S23" s="305"/>
      <c r="T23" s="305"/>
      <c r="V23" s="86"/>
    </row>
    <row r="24" spans="1:22" ht="24" customHeight="1">
      <c r="A24" s="90" t="s">
        <v>72</v>
      </c>
      <c r="B24" s="344">
        <v>0.39930555555555558</v>
      </c>
      <c r="C24" s="344"/>
      <c r="D24" s="344"/>
      <c r="E24" s="344"/>
      <c r="F24" s="345" t="str">
        <f>A5</f>
        <v>乙部</v>
      </c>
      <c r="G24" s="346"/>
      <c r="H24" s="346"/>
      <c r="I24" s="346"/>
      <c r="J24" s="347" t="s">
        <v>47</v>
      </c>
      <c r="K24" s="347"/>
      <c r="L24" s="347"/>
      <c r="M24" s="346" t="str">
        <f>A7</f>
        <v>港</v>
      </c>
      <c r="N24" s="346"/>
      <c r="O24" s="346"/>
      <c r="P24" s="348"/>
      <c r="Q24" s="320" t="str">
        <f>M26</f>
        <v>サン・スポ</v>
      </c>
      <c r="R24" s="338"/>
      <c r="S24" s="320" t="str">
        <f>F31</f>
        <v>桔梗</v>
      </c>
      <c r="T24" s="323"/>
      <c r="V24" s="86"/>
    </row>
    <row r="25" spans="1:22" ht="24" customHeight="1">
      <c r="A25" s="102" t="s">
        <v>147</v>
      </c>
      <c r="B25" s="315" t="s">
        <v>247</v>
      </c>
      <c r="C25" s="315"/>
      <c r="D25" s="315"/>
      <c r="E25" s="315"/>
      <c r="F25" s="316"/>
      <c r="G25" s="317"/>
      <c r="H25" s="317"/>
      <c r="I25" s="317"/>
      <c r="J25" s="318"/>
      <c r="K25" s="318"/>
      <c r="L25" s="318"/>
      <c r="M25" s="317" t="str">
        <f>A9</f>
        <v>サン・スポ</v>
      </c>
      <c r="N25" s="317"/>
      <c r="O25" s="317"/>
      <c r="P25" s="319"/>
      <c r="Q25" s="312"/>
      <c r="R25" s="313"/>
      <c r="S25" s="312"/>
      <c r="T25" s="313"/>
      <c r="V25" s="86"/>
    </row>
    <row r="26" spans="1:22" ht="24" customHeight="1">
      <c r="A26" s="91" t="s">
        <v>146</v>
      </c>
      <c r="B26" s="324">
        <v>0.4375</v>
      </c>
      <c r="C26" s="324"/>
      <c r="D26" s="324"/>
      <c r="E26" s="324"/>
      <c r="F26" s="320" t="str">
        <f>A5</f>
        <v>乙部</v>
      </c>
      <c r="G26" s="321"/>
      <c r="H26" s="321"/>
      <c r="I26" s="321"/>
      <c r="J26" s="322" t="s">
        <v>47</v>
      </c>
      <c r="K26" s="322"/>
      <c r="L26" s="322"/>
      <c r="M26" s="321" t="str">
        <f>A9</f>
        <v>サン・スポ</v>
      </c>
      <c r="N26" s="321"/>
      <c r="O26" s="321"/>
      <c r="P26" s="323"/>
      <c r="Q26" s="320" t="str">
        <f>M24</f>
        <v>港</v>
      </c>
      <c r="R26" s="338"/>
      <c r="S26" s="337" t="str">
        <f>M31</f>
        <v>プレイフル2nd</v>
      </c>
      <c r="T26" s="338"/>
    </row>
    <row r="27" spans="1:22" ht="15" customHeight="1">
      <c r="A27" s="103" t="s">
        <v>168</v>
      </c>
      <c r="B27" s="315" t="s">
        <v>248</v>
      </c>
      <c r="C27" s="315"/>
      <c r="D27" s="315"/>
      <c r="E27" s="315"/>
      <c r="F27" s="316"/>
      <c r="G27" s="317"/>
      <c r="H27" s="317"/>
      <c r="I27" s="317"/>
      <c r="J27" s="318"/>
      <c r="K27" s="318"/>
      <c r="L27" s="318"/>
      <c r="M27" s="317"/>
      <c r="N27" s="317"/>
      <c r="O27" s="317"/>
      <c r="P27" s="319"/>
      <c r="Q27" s="312"/>
      <c r="R27" s="313"/>
      <c r="S27" s="312"/>
      <c r="T27" s="313"/>
    </row>
    <row r="28" spans="1:22" ht="24" customHeight="1">
      <c r="A28" s="92" t="s">
        <v>73</v>
      </c>
      <c r="B28" s="314">
        <v>0.46875</v>
      </c>
      <c r="C28" s="314"/>
      <c r="D28" s="314"/>
      <c r="E28" s="314"/>
      <c r="F28" s="325" t="str">
        <f>A7</f>
        <v>港</v>
      </c>
      <c r="G28" s="326"/>
      <c r="H28" s="326"/>
      <c r="I28" s="326"/>
      <c r="J28" s="327" t="s">
        <v>47</v>
      </c>
      <c r="K28" s="327"/>
      <c r="L28" s="327"/>
      <c r="M28" s="326" t="str">
        <f>A9</f>
        <v>サン・スポ</v>
      </c>
      <c r="N28" s="326"/>
      <c r="O28" s="326"/>
      <c r="P28" s="328"/>
      <c r="Q28" s="325" t="str">
        <f>F24</f>
        <v>乙部</v>
      </c>
      <c r="R28" s="339"/>
      <c r="S28" s="325" t="str">
        <f>M33</f>
        <v>グランツ</v>
      </c>
      <c r="T28" s="328"/>
    </row>
    <row r="29" spans="1:22" ht="24" customHeight="1">
      <c r="A29" s="342" t="s">
        <v>249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</row>
    <row r="30" spans="1:22" ht="24" customHeight="1">
      <c r="A30" s="104" t="s">
        <v>147</v>
      </c>
      <c r="B30" s="336" t="s">
        <v>250</v>
      </c>
      <c r="C30" s="336"/>
      <c r="D30" s="336"/>
      <c r="E30" s="336"/>
      <c r="F30" s="329" t="str">
        <f>A14</f>
        <v>桔梗</v>
      </c>
      <c r="G30" s="330"/>
      <c r="H30" s="330"/>
      <c r="I30" s="330"/>
      <c r="J30" s="331" t="s">
        <v>47</v>
      </c>
      <c r="K30" s="331"/>
      <c r="L30" s="331"/>
      <c r="M30" s="330" t="str">
        <f>A16</f>
        <v>プレイフル2nd</v>
      </c>
      <c r="N30" s="330"/>
      <c r="O30" s="330"/>
      <c r="P30" s="332"/>
      <c r="Q30" s="340"/>
      <c r="R30" s="341"/>
      <c r="S30" s="340"/>
      <c r="T30" s="341"/>
    </row>
    <row r="31" spans="1:22" ht="24" customHeight="1">
      <c r="A31" s="91" t="s">
        <v>170</v>
      </c>
      <c r="B31" s="333">
        <v>0.53819444444444442</v>
      </c>
      <c r="C31" s="334"/>
      <c r="D31" s="334"/>
      <c r="E31" s="335"/>
      <c r="F31" s="320" t="str">
        <f>A14</f>
        <v>桔梗</v>
      </c>
      <c r="G31" s="321"/>
      <c r="H31" s="321"/>
      <c r="I31" s="321"/>
      <c r="J31" s="322" t="s">
        <v>47</v>
      </c>
      <c r="K31" s="322"/>
      <c r="L31" s="322"/>
      <c r="M31" s="321" t="str">
        <f>A16</f>
        <v>プレイフル2nd</v>
      </c>
      <c r="N31" s="321"/>
      <c r="O31" s="321"/>
      <c r="P31" s="323"/>
      <c r="Q31" s="320" t="str">
        <f>M33</f>
        <v>グランツ</v>
      </c>
      <c r="R31" s="323"/>
      <c r="S31" s="320" t="str">
        <f>M24</f>
        <v>港</v>
      </c>
      <c r="T31" s="323"/>
    </row>
    <row r="32" spans="1:22" ht="24" customHeight="1">
      <c r="A32" s="102" t="s">
        <v>147</v>
      </c>
      <c r="B32" s="315" t="s">
        <v>251</v>
      </c>
      <c r="C32" s="315"/>
      <c r="D32" s="315"/>
      <c r="E32" s="315"/>
      <c r="F32" s="316"/>
      <c r="G32" s="317"/>
      <c r="H32" s="317"/>
      <c r="I32" s="317"/>
      <c r="J32" s="318"/>
      <c r="K32" s="318"/>
      <c r="L32" s="318"/>
      <c r="M32" s="317" t="str">
        <f>A18</f>
        <v>グランツ</v>
      </c>
      <c r="N32" s="317"/>
      <c r="O32" s="317"/>
      <c r="P32" s="319"/>
      <c r="Q32" s="312"/>
      <c r="R32" s="313"/>
      <c r="S32" s="312"/>
      <c r="T32" s="313"/>
    </row>
    <row r="33" spans="1:20" ht="24" customHeight="1">
      <c r="A33" s="90" t="s">
        <v>169</v>
      </c>
      <c r="B33" s="364">
        <v>0.57638888888888895</v>
      </c>
      <c r="C33" s="365"/>
      <c r="D33" s="365"/>
      <c r="E33" s="366"/>
      <c r="F33" s="345" t="str">
        <f>A14</f>
        <v>桔梗</v>
      </c>
      <c r="G33" s="346"/>
      <c r="H33" s="346"/>
      <c r="I33" s="346"/>
      <c r="J33" s="347" t="s">
        <v>47</v>
      </c>
      <c r="K33" s="347"/>
      <c r="L33" s="347"/>
      <c r="M33" s="346" t="str">
        <f>A18</f>
        <v>グランツ</v>
      </c>
      <c r="N33" s="346"/>
      <c r="O33" s="346"/>
      <c r="P33" s="348"/>
      <c r="Q33" s="345" t="str">
        <f>M31</f>
        <v>プレイフル2nd</v>
      </c>
      <c r="R33" s="348"/>
      <c r="S33" s="345" t="str">
        <f>M26</f>
        <v>サン・スポ</v>
      </c>
      <c r="T33" s="348"/>
    </row>
    <row r="34" spans="1:20" ht="14.25" customHeight="1">
      <c r="A34" s="108" t="s">
        <v>168</v>
      </c>
      <c r="B34" s="367" t="s">
        <v>252</v>
      </c>
      <c r="C34" s="367"/>
      <c r="D34" s="367"/>
      <c r="E34" s="367"/>
      <c r="F34" s="368"/>
      <c r="G34" s="369"/>
      <c r="H34" s="369"/>
      <c r="I34" s="369"/>
      <c r="J34" s="370"/>
      <c r="K34" s="370"/>
      <c r="L34" s="370"/>
      <c r="M34" s="369"/>
      <c r="N34" s="369"/>
      <c r="O34" s="369"/>
      <c r="P34" s="371"/>
      <c r="Q34" s="372"/>
      <c r="R34" s="373"/>
      <c r="S34" s="372"/>
      <c r="T34" s="373"/>
    </row>
    <row r="35" spans="1:20" ht="24.75" customHeight="1">
      <c r="A35" s="93" t="s">
        <v>171</v>
      </c>
      <c r="B35" s="357">
        <v>0.60763888888888895</v>
      </c>
      <c r="C35" s="358"/>
      <c r="D35" s="358"/>
      <c r="E35" s="359"/>
      <c r="F35" s="360" t="str">
        <f>A16</f>
        <v>プレイフル2nd</v>
      </c>
      <c r="G35" s="361"/>
      <c r="H35" s="361"/>
      <c r="I35" s="361"/>
      <c r="J35" s="362" t="s">
        <v>47</v>
      </c>
      <c r="K35" s="362"/>
      <c r="L35" s="362"/>
      <c r="M35" s="361" t="str">
        <f>A18</f>
        <v>グランツ</v>
      </c>
      <c r="N35" s="361"/>
      <c r="O35" s="361"/>
      <c r="P35" s="363"/>
      <c r="Q35" s="360" t="str">
        <f>F33</f>
        <v>桔梗</v>
      </c>
      <c r="R35" s="363"/>
      <c r="S35" s="360" t="str">
        <f>F26</f>
        <v>乙部</v>
      </c>
      <c r="T35" s="363"/>
    </row>
  </sheetData>
  <mergeCells count="157">
    <mergeCell ref="B35:E35"/>
    <mergeCell ref="F35:I35"/>
    <mergeCell ref="J35:L35"/>
    <mergeCell ref="M35:P35"/>
    <mergeCell ref="Q35:R35"/>
    <mergeCell ref="S35:T35"/>
    <mergeCell ref="B33:E33"/>
    <mergeCell ref="F33:I33"/>
    <mergeCell ref="J33:L33"/>
    <mergeCell ref="M33:P33"/>
    <mergeCell ref="Q33:R33"/>
    <mergeCell ref="S33:T33"/>
    <mergeCell ref="B34:E34"/>
    <mergeCell ref="F34:I34"/>
    <mergeCell ref="J34:L34"/>
    <mergeCell ref="M34:P34"/>
    <mergeCell ref="Q34:R34"/>
    <mergeCell ref="S34:T34"/>
    <mergeCell ref="A1:T1"/>
    <mergeCell ref="A3:A4"/>
    <mergeCell ref="Q9:Q10"/>
    <mergeCell ref="B7:D7"/>
    <mergeCell ref="H7:J7"/>
    <mergeCell ref="B9:D9"/>
    <mergeCell ref="K5:M6"/>
    <mergeCell ref="K7:M8"/>
    <mergeCell ref="B3:D4"/>
    <mergeCell ref="B5:D6"/>
    <mergeCell ref="E7:G8"/>
    <mergeCell ref="H9:J10"/>
    <mergeCell ref="A5:A6"/>
    <mergeCell ref="A7:A8"/>
    <mergeCell ref="A9:A10"/>
    <mergeCell ref="E3:G4"/>
    <mergeCell ref="H3:J4"/>
    <mergeCell ref="K3:M4"/>
    <mergeCell ref="E5:G5"/>
    <mergeCell ref="H5:J5"/>
    <mergeCell ref="E9:G9"/>
    <mergeCell ref="N3:P4"/>
    <mergeCell ref="N5:P6"/>
    <mergeCell ref="R3:R4"/>
    <mergeCell ref="B24:E24"/>
    <mergeCell ref="F24:I24"/>
    <mergeCell ref="J24:L24"/>
    <mergeCell ref="M24:P24"/>
    <mergeCell ref="Q24:R24"/>
    <mergeCell ref="S24:T24"/>
    <mergeCell ref="A21:P21"/>
    <mergeCell ref="F22:I22"/>
    <mergeCell ref="J22:L22"/>
    <mergeCell ref="M22:P22"/>
    <mergeCell ref="Q22:R22"/>
    <mergeCell ref="S22:T22"/>
    <mergeCell ref="J26:L26"/>
    <mergeCell ref="F26:I26"/>
    <mergeCell ref="M26:P26"/>
    <mergeCell ref="F30:I30"/>
    <mergeCell ref="J30:L30"/>
    <mergeCell ref="M30:P30"/>
    <mergeCell ref="B31:E31"/>
    <mergeCell ref="S31:T31"/>
    <mergeCell ref="B30:E30"/>
    <mergeCell ref="S26:T26"/>
    <mergeCell ref="Q27:R27"/>
    <mergeCell ref="S27:T27"/>
    <mergeCell ref="Q28:R28"/>
    <mergeCell ref="S28:T28"/>
    <mergeCell ref="Q30:R30"/>
    <mergeCell ref="S30:T30"/>
    <mergeCell ref="Q31:R31"/>
    <mergeCell ref="Q26:R26"/>
    <mergeCell ref="A29:T29"/>
    <mergeCell ref="Q32:R32"/>
    <mergeCell ref="S32:T32"/>
    <mergeCell ref="B28:E28"/>
    <mergeCell ref="B25:E25"/>
    <mergeCell ref="F25:I25"/>
    <mergeCell ref="J25:L25"/>
    <mergeCell ref="M25:P25"/>
    <mergeCell ref="B32:E32"/>
    <mergeCell ref="F32:I32"/>
    <mergeCell ref="J32:L32"/>
    <mergeCell ref="M32:P32"/>
    <mergeCell ref="S25:T25"/>
    <mergeCell ref="Q25:R25"/>
    <mergeCell ref="F31:I31"/>
    <mergeCell ref="J31:L31"/>
    <mergeCell ref="M31:P31"/>
    <mergeCell ref="B26:E26"/>
    <mergeCell ref="F27:I27"/>
    <mergeCell ref="J27:L27"/>
    <mergeCell ref="M27:P27"/>
    <mergeCell ref="B27:E27"/>
    <mergeCell ref="F28:I28"/>
    <mergeCell ref="J28:L28"/>
    <mergeCell ref="M28:P28"/>
    <mergeCell ref="S3:S4"/>
    <mergeCell ref="R5:R6"/>
    <mergeCell ref="S5:S6"/>
    <mergeCell ref="R7:R8"/>
    <mergeCell ref="S7:S8"/>
    <mergeCell ref="R9:R10"/>
    <mergeCell ref="S9:S10"/>
    <mergeCell ref="B23:E23"/>
    <mergeCell ref="F23:I23"/>
    <mergeCell ref="J23:L23"/>
    <mergeCell ref="M23:P23"/>
    <mergeCell ref="Q23:R23"/>
    <mergeCell ref="S23:T23"/>
    <mergeCell ref="B22:E22"/>
    <mergeCell ref="B20:E20"/>
    <mergeCell ref="F20:J20"/>
    <mergeCell ref="L20:P20"/>
    <mergeCell ref="Q7:Q8"/>
    <mergeCell ref="N7:P8"/>
    <mergeCell ref="N9:P10"/>
    <mergeCell ref="Q3:Q4"/>
    <mergeCell ref="Q5:Q6"/>
    <mergeCell ref="K9:M10"/>
    <mergeCell ref="Q21:T21"/>
    <mergeCell ref="A12:A13"/>
    <mergeCell ref="B12:D13"/>
    <mergeCell ref="E12:G13"/>
    <mergeCell ref="H12:J13"/>
    <mergeCell ref="K12:M13"/>
    <mergeCell ref="N12:P13"/>
    <mergeCell ref="Q12:Q13"/>
    <mergeCell ref="R12:R13"/>
    <mergeCell ref="S12:S13"/>
    <mergeCell ref="A14:A15"/>
    <mergeCell ref="B14:D15"/>
    <mergeCell ref="E14:G14"/>
    <mergeCell ref="H14:J14"/>
    <mergeCell ref="K14:M15"/>
    <mergeCell ref="N14:P15"/>
    <mergeCell ref="Q14:Q15"/>
    <mergeCell ref="R14:R15"/>
    <mergeCell ref="S14:S15"/>
    <mergeCell ref="A16:A17"/>
    <mergeCell ref="B16:D16"/>
    <mergeCell ref="E16:G17"/>
    <mergeCell ref="H16:J16"/>
    <mergeCell ref="K16:M17"/>
    <mergeCell ref="N16:P17"/>
    <mergeCell ref="Q16:Q17"/>
    <mergeCell ref="R16:R17"/>
    <mergeCell ref="S16:S17"/>
    <mergeCell ref="A18:A19"/>
    <mergeCell ref="B18:D18"/>
    <mergeCell ref="E18:G18"/>
    <mergeCell ref="H18:J19"/>
    <mergeCell ref="K18:M19"/>
    <mergeCell ref="N18:P19"/>
    <mergeCell ref="Q18:Q19"/>
    <mergeCell ref="R18:R19"/>
    <mergeCell ref="S18:S19"/>
  </mergeCells>
  <phoneticPr fontId="1"/>
  <pageMargins left="0.59055118110236227" right="0.19685039370078741" top="0.59055118110236227" bottom="0.39370078740157483" header="0.31496062992125984" footer="0.31496062992125984"/>
  <pageSetup paperSize="9" scale="98" orientation="portrait" horizontalDpi="4294967293" verticalDpi="1200" r:id="rId1"/>
  <colBreaks count="1" manualBreakCount="1">
    <brk id="2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5"/>
  <sheetViews>
    <sheetView view="pageBreakPreview" zoomScaleNormal="100" zoomScaleSheetLayoutView="100" workbookViewId="0">
      <selection activeCell="X31" sqref="X31"/>
    </sheetView>
  </sheetViews>
  <sheetFormatPr baseColWidth="10" defaultColWidth="8.83203125" defaultRowHeight="14"/>
  <cols>
    <col min="1" max="1" width="10.6640625" style="54" bestFit="1" customWidth="1"/>
    <col min="2" max="2" width="2.83203125" style="54" customWidth="1"/>
    <col min="3" max="3" width="2.83203125" style="55" customWidth="1"/>
    <col min="4" max="16" width="2.83203125" style="54" customWidth="1"/>
    <col min="17" max="21" width="7.1640625" style="54" customWidth="1"/>
    <col min="22" max="16384" width="8.83203125" style="54"/>
  </cols>
  <sheetData>
    <row r="1" spans="1:21" ht="42" customHeight="1">
      <c r="A1" s="356" t="s">
        <v>122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53"/>
    </row>
    <row r="2" spans="1:21" ht="27" customHeight="1"/>
    <row r="3" spans="1:21" ht="21" customHeight="1">
      <c r="A3" s="290" t="s">
        <v>4</v>
      </c>
      <c r="B3" s="292" t="str">
        <f>A5</f>
        <v>プレイフル</v>
      </c>
      <c r="C3" s="293"/>
      <c r="D3" s="294"/>
      <c r="E3" s="292" t="str">
        <f>A7</f>
        <v>浜分FC</v>
      </c>
      <c r="F3" s="293"/>
      <c r="G3" s="294"/>
      <c r="H3" s="292" t="str">
        <f>A9</f>
        <v>CORAZON</v>
      </c>
      <c r="I3" s="293"/>
      <c r="J3" s="294"/>
      <c r="K3" s="292" t="s">
        <v>64</v>
      </c>
      <c r="L3" s="293"/>
      <c r="M3" s="294"/>
      <c r="N3" s="292" t="s">
        <v>65</v>
      </c>
      <c r="O3" s="293"/>
      <c r="P3" s="294"/>
      <c r="Q3" s="298" t="s">
        <v>143</v>
      </c>
      <c r="R3" s="298" t="s">
        <v>144</v>
      </c>
      <c r="S3" s="298" t="s">
        <v>145</v>
      </c>
    </row>
    <row r="4" spans="1:21" ht="21" customHeight="1">
      <c r="A4" s="291"/>
      <c r="B4" s="295"/>
      <c r="C4" s="296"/>
      <c r="D4" s="297"/>
      <c r="E4" s="295"/>
      <c r="F4" s="296"/>
      <c r="G4" s="297"/>
      <c r="H4" s="295"/>
      <c r="I4" s="296"/>
      <c r="J4" s="297"/>
      <c r="K4" s="295"/>
      <c r="L4" s="296"/>
      <c r="M4" s="297"/>
      <c r="N4" s="295"/>
      <c r="O4" s="296"/>
      <c r="P4" s="297"/>
      <c r="Q4" s="299"/>
      <c r="R4" s="299"/>
      <c r="S4" s="299"/>
    </row>
    <row r="5" spans="1:21" ht="21" customHeight="1">
      <c r="A5" s="376" t="s">
        <v>203</v>
      </c>
      <c r="B5" s="273"/>
      <c r="C5" s="274"/>
      <c r="D5" s="275"/>
      <c r="E5" s="287" t="str">
        <f>IF(E6="","",IF(E6=G6,"△",IF(E6&gt;G6,"○","×")))</f>
        <v/>
      </c>
      <c r="F5" s="288"/>
      <c r="G5" s="289"/>
      <c r="H5" s="287" t="str">
        <f>IF(H6="","",IF(H6=J6,"△",IF(H6&gt;J6,"○","×")))</f>
        <v/>
      </c>
      <c r="I5" s="288"/>
      <c r="J5" s="289"/>
      <c r="K5" s="279">
        <f>COUNTIF(B5:J5,"○")*3+COUNTIF(B5:J5,"△")*1</f>
        <v>0</v>
      </c>
      <c r="L5" s="280"/>
      <c r="M5" s="281"/>
      <c r="N5" s="279">
        <f>IFERROR(Q5-R5,"")</f>
        <v>0</v>
      </c>
      <c r="O5" s="280"/>
      <c r="P5" s="281"/>
      <c r="Q5" s="285">
        <f>IFERROR(E6+H6,"")</f>
        <v>0</v>
      </c>
      <c r="R5" s="285">
        <f>IFERROR(G6+J6,"")</f>
        <v>0</v>
      </c>
      <c r="S5" s="285"/>
    </row>
    <row r="6" spans="1:21" ht="21" customHeight="1">
      <c r="A6" s="377"/>
      <c r="B6" s="276"/>
      <c r="C6" s="277"/>
      <c r="D6" s="278"/>
      <c r="E6" s="56"/>
      <c r="F6" s="57" t="s">
        <v>69</v>
      </c>
      <c r="G6" s="58"/>
      <c r="H6" s="56"/>
      <c r="I6" s="57" t="s">
        <v>69</v>
      </c>
      <c r="J6" s="58"/>
      <c r="K6" s="282"/>
      <c r="L6" s="283"/>
      <c r="M6" s="284"/>
      <c r="N6" s="282"/>
      <c r="O6" s="283"/>
      <c r="P6" s="284"/>
      <c r="Q6" s="286"/>
      <c r="R6" s="286"/>
      <c r="S6" s="286"/>
    </row>
    <row r="7" spans="1:21" ht="21" customHeight="1">
      <c r="A7" s="376" t="str">
        <f>組合せ!CD6</f>
        <v>浜分FC</v>
      </c>
      <c r="B7" s="270" t="str">
        <f>IF(B8="","",IF(B8=D8,"△",IF(B8&gt;D8,"○","×")))</f>
        <v/>
      </c>
      <c r="C7" s="270"/>
      <c r="D7" s="271"/>
      <c r="E7" s="273"/>
      <c r="F7" s="274"/>
      <c r="G7" s="275"/>
      <c r="H7" s="272" t="str">
        <f>IF(H8="","",IF(H8=J8,"△",IF(H8&gt;J8,"○","×")))</f>
        <v/>
      </c>
      <c r="I7" s="270"/>
      <c r="J7" s="271"/>
      <c r="K7" s="279">
        <f>COUNTIF(B7:J7,"○")*3+COUNTIF(B7:J7,"△")*1</f>
        <v>0</v>
      </c>
      <c r="L7" s="280"/>
      <c r="M7" s="281"/>
      <c r="N7" s="279" t="str">
        <f>IFERROR(Q7-R7,"")</f>
        <v/>
      </c>
      <c r="O7" s="280"/>
      <c r="P7" s="281"/>
      <c r="Q7" s="285" t="str">
        <f>IFERROR(B8+H8,"")</f>
        <v/>
      </c>
      <c r="R7" s="285" t="str">
        <f>IFERROR(D8+J8,"")</f>
        <v/>
      </c>
      <c r="S7" s="286"/>
    </row>
    <row r="8" spans="1:21" ht="21" customHeight="1">
      <c r="A8" s="377"/>
      <c r="B8" s="57" t="str">
        <f>IF(G6="","",G6)</f>
        <v/>
      </c>
      <c r="C8" s="57" t="s">
        <v>69</v>
      </c>
      <c r="D8" s="59" t="str">
        <f>IF(E6="","",E6)</f>
        <v/>
      </c>
      <c r="E8" s="276"/>
      <c r="F8" s="277"/>
      <c r="G8" s="278"/>
      <c r="H8" s="56"/>
      <c r="I8" s="57" t="s">
        <v>69</v>
      </c>
      <c r="J8" s="58"/>
      <c r="K8" s="282"/>
      <c r="L8" s="283"/>
      <c r="M8" s="284"/>
      <c r="N8" s="282"/>
      <c r="O8" s="283"/>
      <c r="P8" s="284"/>
      <c r="Q8" s="286"/>
      <c r="R8" s="286"/>
      <c r="S8" s="286"/>
    </row>
    <row r="9" spans="1:21" ht="21" customHeight="1">
      <c r="A9" s="376" t="s">
        <v>204</v>
      </c>
      <c r="B9" s="270" t="str">
        <f>IF(B10="","",IF(B10=D10,"△",IF(B10&gt;D10,"○","×")))</f>
        <v/>
      </c>
      <c r="C9" s="270"/>
      <c r="D9" s="271"/>
      <c r="E9" s="272" t="str">
        <f>IF(E10="","",IF(E10=G10,"△",IF(E10&gt;G10,"○","×")))</f>
        <v/>
      </c>
      <c r="F9" s="270"/>
      <c r="G9" s="271"/>
      <c r="H9" s="273"/>
      <c r="I9" s="274"/>
      <c r="J9" s="275"/>
      <c r="K9" s="279">
        <f>COUNTIF(B9:J9,"○")*3+COUNTIF(B9:J9,"△")*1</f>
        <v>0</v>
      </c>
      <c r="L9" s="280"/>
      <c r="M9" s="281"/>
      <c r="N9" s="279" t="str">
        <f t="shared" ref="N9" si="0">IFERROR(Q9-R9,"")</f>
        <v/>
      </c>
      <c r="O9" s="280"/>
      <c r="P9" s="281"/>
      <c r="Q9" s="285" t="str">
        <f>IFERROR(B10+E10,"")</f>
        <v/>
      </c>
      <c r="R9" s="285" t="str">
        <f>IFERROR(D10+G10,"")</f>
        <v/>
      </c>
      <c r="S9" s="286"/>
    </row>
    <row r="10" spans="1:21" ht="21" customHeight="1">
      <c r="A10" s="377"/>
      <c r="B10" s="57" t="str">
        <f>IF(J6="","",J6)</f>
        <v/>
      </c>
      <c r="C10" s="57" t="s">
        <v>69</v>
      </c>
      <c r="D10" s="59" t="str">
        <f>IF(H6="","",H6)</f>
        <v/>
      </c>
      <c r="E10" s="60" t="str">
        <f>IF(J8="","",J8)</f>
        <v/>
      </c>
      <c r="F10" s="57" t="s">
        <v>69</v>
      </c>
      <c r="G10" s="59" t="str">
        <f>IF(H8="","",H8)</f>
        <v/>
      </c>
      <c r="H10" s="276"/>
      <c r="I10" s="277"/>
      <c r="J10" s="278"/>
      <c r="K10" s="282"/>
      <c r="L10" s="283"/>
      <c r="M10" s="284"/>
      <c r="N10" s="282"/>
      <c r="O10" s="283"/>
      <c r="P10" s="284"/>
      <c r="Q10" s="286"/>
      <c r="R10" s="286"/>
      <c r="S10" s="286"/>
    </row>
    <row r="11" spans="1:21" ht="20" customHeight="1"/>
    <row r="12" spans="1:21" ht="21" customHeight="1">
      <c r="A12" s="290" t="s">
        <v>5</v>
      </c>
      <c r="B12" s="292" t="str">
        <f>A14</f>
        <v>ジュ二J1</v>
      </c>
      <c r="C12" s="293"/>
      <c r="D12" s="294"/>
      <c r="E12" s="292" t="str">
        <f>A16</f>
        <v>スクールイエロー</v>
      </c>
      <c r="F12" s="293"/>
      <c r="G12" s="294"/>
      <c r="H12" s="292" t="str">
        <f>A18</f>
        <v>AVENDA  U11</v>
      </c>
      <c r="I12" s="293"/>
      <c r="J12" s="294"/>
      <c r="K12" s="292" t="s">
        <v>64</v>
      </c>
      <c r="L12" s="293"/>
      <c r="M12" s="294"/>
      <c r="N12" s="292" t="s">
        <v>65</v>
      </c>
      <c r="O12" s="293"/>
      <c r="P12" s="294"/>
      <c r="Q12" s="298" t="s">
        <v>143</v>
      </c>
      <c r="R12" s="298" t="s">
        <v>144</v>
      </c>
      <c r="S12" s="298" t="s">
        <v>145</v>
      </c>
    </row>
    <row r="13" spans="1:21" ht="21" customHeight="1">
      <c r="A13" s="291"/>
      <c r="B13" s="295"/>
      <c r="C13" s="296"/>
      <c r="D13" s="297"/>
      <c r="E13" s="295"/>
      <c r="F13" s="296"/>
      <c r="G13" s="297"/>
      <c r="H13" s="295"/>
      <c r="I13" s="296"/>
      <c r="J13" s="297"/>
      <c r="K13" s="295"/>
      <c r="L13" s="296"/>
      <c r="M13" s="297"/>
      <c r="N13" s="295"/>
      <c r="O13" s="296"/>
      <c r="P13" s="297"/>
      <c r="Q13" s="299"/>
      <c r="R13" s="299"/>
      <c r="S13" s="299"/>
    </row>
    <row r="14" spans="1:21" ht="21" customHeight="1">
      <c r="A14" s="376" t="s">
        <v>205</v>
      </c>
      <c r="B14" s="273"/>
      <c r="C14" s="274"/>
      <c r="D14" s="275"/>
      <c r="E14" s="287" t="str">
        <f>IF(E15="","",IF(E15=G15,"△",IF(E15&gt;G15,"○","×")))</f>
        <v/>
      </c>
      <c r="F14" s="288"/>
      <c r="G14" s="289"/>
      <c r="H14" s="287" t="str">
        <f>IF(H15="","",IF(H15=J15,"△",IF(H15&gt;J15,"○","×")))</f>
        <v/>
      </c>
      <c r="I14" s="288"/>
      <c r="J14" s="289"/>
      <c r="K14" s="279">
        <f>COUNTIF(B14:J14,"○")*3+COUNTIF(B14:J14,"△")*1</f>
        <v>0</v>
      </c>
      <c r="L14" s="280"/>
      <c r="M14" s="281"/>
      <c r="N14" s="279">
        <f>IFERROR(Q14-R14,"")</f>
        <v>0</v>
      </c>
      <c r="O14" s="280"/>
      <c r="P14" s="281"/>
      <c r="Q14" s="285">
        <f>IFERROR(E15+H15,"")</f>
        <v>0</v>
      </c>
      <c r="R14" s="285">
        <f>IFERROR(G15+J15,"")</f>
        <v>0</v>
      </c>
      <c r="S14" s="285"/>
    </row>
    <row r="15" spans="1:21" ht="21" customHeight="1">
      <c r="A15" s="377"/>
      <c r="B15" s="276"/>
      <c r="C15" s="277"/>
      <c r="D15" s="278"/>
      <c r="E15" s="56"/>
      <c r="F15" s="57" t="s">
        <v>69</v>
      </c>
      <c r="G15" s="58"/>
      <c r="H15" s="56"/>
      <c r="I15" s="57" t="s">
        <v>69</v>
      </c>
      <c r="J15" s="58"/>
      <c r="K15" s="282"/>
      <c r="L15" s="283"/>
      <c r="M15" s="284"/>
      <c r="N15" s="282"/>
      <c r="O15" s="283"/>
      <c r="P15" s="284"/>
      <c r="Q15" s="286"/>
      <c r="R15" s="286"/>
      <c r="S15" s="286"/>
    </row>
    <row r="16" spans="1:21" ht="21" customHeight="1">
      <c r="A16" s="376" t="s">
        <v>206</v>
      </c>
      <c r="B16" s="270" t="str">
        <f>IF(B17="","",IF(B17=D17,"△",IF(B17&gt;D17,"○","×")))</f>
        <v/>
      </c>
      <c r="C16" s="270"/>
      <c r="D16" s="271"/>
      <c r="E16" s="273"/>
      <c r="F16" s="274"/>
      <c r="G16" s="275"/>
      <c r="H16" s="272" t="str">
        <f>IF(H17="","",IF(H17=J17,"△",IF(H17&gt;J17,"○","×")))</f>
        <v/>
      </c>
      <c r="I16" s="270"/>
      <c r="J16" s="271"/>
      <c r="K16" s="279">
        <f>COUNTIF(B16:J16,"○")*3+COUNTIF(B16:J16,"△")*1</f>
        <v>0</v>
      </c>
      <c r="L16" s="280"/>
      <c r="M16" s="281"/>
      <c r="N16" s="279" t="str">
        <f>IFERROR(Q16-R16,"")</f>
        <v/>
      </c>
      <c r="O16" s="280"/>
      <c r="P16" s="281"/>
      <c r="Q16" s="285" t="str">
        <f>IFERROR(B17+H17,"")</f>
        <v/>
      </c>
      <c r="R16" s="285" t="str">
        <f>IFERROR(D17+J17,"")</f>
        <v/>
      </c>
      <c r="S16" s="286"/>
    </row>
    <row r="17" spans="1:22" ht="21" customHeight="1">
      <c r="A17" s="377"/>
      <c r="B17" s="57" t="str">
        <f>IF(G15="","",G15)</f>
        <v/>
      </c>
      <c r="C17" s="57" t="s">
        <v>69</v>
      </c>
      <c r="D17" s="59" t="str">
        <f>IF(E15="","",E15)</f>
        <v/>
      </c>
      <c r="E17" s="276"/>
      <c r="F17" s="277"/>
      <c r="G17" s="278"/>
      <c r="H17" s="56"/>
      <c r="I17" s="57" t="s">
        <v>69</v>
      </c>
      <c r="J17" s="58"/>
      <c r="K17" s="282"/>
      <c r="L17" s="283"/>
      <c r="M17" s="284"/>
      <c r="N17" s="282"/>
      <c r="O17" s="283"/>
      <c r="P17" s="284"/>
      <c r="Q17" s="286"/>
      <c r="R17" s="286"/>
      <c r="S17" s="286"/>
    </row>
    <row r="18" spans="1:22" ht="21" customHeight="1">
      <c r="A18" s="376" t="s">
        <v>207</v>
      </c>
      <c r="B18" s="270" t="str">
        <f>IF(B19="","",IF(B19=D19,"△",IF(B19&gt;D19,"○","×")))</f>
        <v/>
      </c>
      <c r="C18" s="270"/>
      <c r="D18" s="271"/>
      <c r="E18" s="272" t="str">
        <f>IF(E19="","",IF(E19=G19,"△",IF(E19&gt;G19,"○","×")))</f>
        <v/>
      </c>
      <c r="F18" s="270"/>
      <c r="G18" s="271"/>
      <c r="H18" s="273"/>
      <c r="I18" s="274"/>
      <c r="J18" s="275"/>
      <c r="K18" s="279">
        <f>COUNTIF(B18:J18,"○")*3+COUNTIF(B18:J18,"△")*1</f>
        <v>0</v>
      </c>
      <c r="L18" s="280"/>
      <c r="M18" s="281"/>
      <c r="N18" s="279" t="str">
        <f t="shared" ref="N18" si="1">IFERROR(Q18-R18,"")</f>
        <v/>
      </c>
      <c r="O18" s="280"/>
      <c r="P18" s="281"/>
      <c r="Q18" s="285" t="str">
        <f>IFERROR(B19+E19,"")</f>
        <v/>
      </c>
      <c r="R18" s="285" t="str">
        <f>IFERROR(D19+G19,"")</f>
        <v/>
      </c>
      <c r="S18" s="286"/>
    </row>
    <row r="19" spans="1:22" ht="21" customHeight="1">
      <c r="A19" s="377"/>
      <c r="B19" s="57" t="str">
        <f>IF(J15="","",J15)</f>
        <v/>
      </c>
      <c r="C19" s="57" t="s">
        <v>69</v>
      </c>
      <c r="D19" s="59" t="str">
        <f>IF(H15="","",H15)</f>
        <v/>
      </c>
      <c r="E19" s="60" t="str">
        <f>IF(J17="","",J17)</f>
        <v/>
      </c>
      <c r="F19" s="57" t="s">
        <v>69</v>
      </c>
      <c r="G19" s="59" t="str">
        <f>IF(H17="","",H17)</f>
        <v/>
      </c>
      <c r="H19" s="276"/>
      <c r="I19" s="277"/>
      <c r="J19" s="278"/>
      <c r="K19" s="282"/>
      <c r="L19" s="283"/>
      <c r="M19" s="284"/>
      <c r="N19" s="282"/>
      <c r="O19" s="283"/>
      <c r="P19" s="284"/>
      <c r="Q19" s="286"/>
      <c r="R19" s="286"/>
      <c r="S19" s="286"/>
    </row>
    <row r="20" spans="1:22" ht="20" customHeight="1">
      <c r="B20" s="309"/>
      <c r="C20" s="309"/>
      <c r="D20" s="309"/>
      <c r="E20" s="309"/>
      <c r="F20" s="288"/>
      <c r="G20" s="288"/>
      <c r="H20" s="288"/>
      <c r="I20" s="288"/>
      <c r="J20" s="288"/>
      <c r="L20" s="288"/>
      <c r="M20" s="288"/>
      <c r="N20" s="288"/>
      <c r="O20" s="288"/>
      <c r="P20" s="288"/>
    </row>
    <row r="21" spans="1:22" ht="20" customHeight="1">
      <c r="A21" s="349" t="s">
        <v>77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10" t="s">
        <v>193</v>
      </c>
      <c r="R21" s="311"/>
      <c r="S21" s="311"/>
      <c r="T21" s="311"/>
    </row>
    <row r="22" spans="1:22" ht="24" customHeight="1">
      <c r="A22" s="61"/>
      <c r="B22" s="306" t="s">
        <v>70</v>
      </c>
      <c r="C22" s="307"/>
      <c r="D22" s="307"/>
      <c r="E22" s="308"/>
      <c r="F22" s="350" t="s">
        <v>44</v>
      </c>
      <c r="G22" s="350"/>
      <c r="H22" s="350"/>
      <c r="I22" s="350"/>
      <c r="J22" s="350" t="s">
        <v>71</v>
      </c>
      <c r="K22" s="350"/>
      <c r="L22" s="350"/>
      <c r="M22" s="350" t="s">
        <v>44</v>
      </c>
      <c r="N22" s="350"/>
      <c r="O22" s="350"/>
      <c r="P22" s="351"/>
      <c r="Q22" s="352" t="s">
        <v>45</v>
      </c>
      <c r="R22" s="353"/>
      <c r="S22" s="354" t="s">
        <v>45</v>
      </c>
      <c r="T22" s="355"/>
    </row>
    <row r="23" spans="1:22" ht="24" customHeight="1">
      <c r="A23" s="105" t="s">
        <v>147</v>
      </c>
      <c r="B23" s="300" t="s">
        <v>151</v>
      </c>
      <c r="C23" s="300"/>
      <c r="D23" s="300"/>
      <c r="E23" s="300"/>
      <c r="F23" s="301" t="str">
        <f>F24</f>
        <v>プレイフル</v>
      </c>
      <c r="G23" s="302"/>
      <c r="H23" s="302"/>
      <c r="I23" s="302"/>
      <c r="J23" s="303"/>
      <c r="K23" s="303"/>
      <c r="L23" s="303"/>
      <c r="M23" s="302" t="str">
        <f>M24</f>
        <v>浜分FC</v>
      </c>
      <c r="N23" s="302"/>
      <c r="O23" s="302"/>
      <c r="P23" s="304"/>
      <c r="Q23" s="305"/>
      <c r="R23" s="305"/>
      <c r="S23" s="305"/>
      <c r="T23" s="305"/>
      <c r="V23" s="86"/>
    </row>
    <row r="24" spans="1:22" ht="24" customHeight="1">
      <c r="A24" s="84" t="s">
        <v>72</v>
      </c>
      <c r="B24" s="344">
        <v>0.39930555555555558</v>
      </c>
      <c r="C24" s="344"/>
      <c r="D24" s="344"/>
      <c r="E24" s="344"/>
      <c r="F24" s="345" t="str">
        <f>A5</f>
        <v>プレイフル</v>
      </c>
      <c r="G24" s="346"/>
      <c r="H24" s="346"/>
      <c r="I24" s="346"/>
      <c r="J24" s="347" t="s">
        <v>47</v>
      </c>
      <c r="K24" s="347"/>
      <c r="L24" s="347"/>
      <c r="M24" s="346" t="str">
        <f>A7</f>
        <v>浜分FC</v>
      </c>
      <c r="N24" s="346"/>
      <c r="O24" s="346"/>
      <c r="P24" s="348"/>
      <c r="Q24" s="320" t="str">
        <f>M26</f>
        <v>CORAZON</v>
      </c>
      <c r="R24" s="338"/>
      <c r="S24" s="320" t="str">
        <f>F31</f>
        <v>ジュ二J1</v>
      </c>
      <c r="T24" s="323"/>
      <c r="V24" s="86"/>
    </row>
    <row r="25" spans="1:22" ht="24" customHeight="1">
      <c r="A25" s="106" t="s">
        <v>147</v>
      </c>
      <c r="B25" s="315" t="s">
        <v>247</v>
      </c>
      <c r="C25" s="315"/>
      <c r="D25" s="315"/>
      <c r="E25" s="315"/>
      <c r="F25" s="316"/>
      <c r="G25" s="317"/>
      <c r="H25" s="317"/>
      <c r="I25" s="317"/>
      <c r="J25" s="318"/>
      <c r="K25" s="318"/>
      <c r="L25" s="318"/>
      <c r="M25" s="317" t="str">
        <f>A9</f>
        <v>CORAZON</v>
      </c>
      <c r="N25" s="317"/>
      <c r="O25" s="317"/>
      <c r="P25" s="319"/>
      <c r="Q25" s="312"/>
      <c r="R25" s="313"/>
      <c r="S25" s="312"/>
      <c r="T25" s="313"/>
      <c r="V25" s="86"/>
    </row>
    <row r="26" spans="1:22" ht="24" customHeight="1">
      <c r="A26" s="62" t="s">
        <v>146</v>
      </c>
      <c r="B26" s="324">
        <v>0.4375</v>
      </c>
      <c r="C26" s="324"/>
      <c r="D26" s="324"/>
      <c r="E26" s="324"/>
      <c r="F26" s="320" t="str">
        <f>A5</f>
        <v>プレイフル</v>
      </c>
      <c r="G26" s="321"/>
      <c r="H26" s="321"/>
      <c r="I26" s="321"/>
      <c r="J26" s="322" t="s">
        <v>47</v>
      </c>
      <c r="K26" s="322"/>
      <c r="L26" s="322"/>
      <c r="M26" s="321" t="str">
        <f>A9</f>
        <v>CORAZON</v>
      </c>
      <c r="N26" s="321"/>
      <c r="O26" s="321"/>
      <c r="P26" s="323"/>
      <c r="Q26" s="320" t="str">
        <f>M24</f>
        <v>浜分FC</v>
      </c>
      <c r="R26" s="338"/>
      <c r="S26" s="337" t="str">
        <f>M31</f>
        <v>スクールイエロー</v>
      </c>
      <c r="T26" s="338"/>
    </row>
    <row r="27" spans="1:22" ht="15" customHeight="1">
      <c r="A27" s="107" t="s">
        <v>168</v>
      </c>
      <c r="B27" s="315" t="s">
        <v>248</v>
      </c>
      <c r="C27" s="315"/>
      <c r="D27" s="315"/>
      <c r="E27" s="315"/>
      <c r="F27" s="316"/>
      <c r="G27" s="317"/>
      <c r="H27" s="317"/>
      <c r="I27" s="317"/>
      <c r="J27" s="318"/>
      <c r="K27" s="318"/>
      <c r="L27" s="318"/>
      <c r="M27" s="317"/>
      <c r="N27" s="317"/>
      <c r="O27" s="317"/>
      <c r="P27" s="319"/>
      <c r="Q27" s="312"/>
      <c r="R27" s="313"/>
      <c r="S27" s="312"/>
      <c r="T27" s="313"/>
    </row>
    <row r="28" spans="1:22" ht="24" customHeight="1">
      <c r="A28" s="89" t="s">
        <v>73</v>
      </c>
      <c r="B28" s="314">
        <v>0.46875</v>
      </c>
      <c r="C28" s="314"/>
      <c r="D28" s="314"/>
      <c r="E28" s="314"/>
      <c r="F28" s="325" t="str">
        <f>A7</f>
        <v>浜分FC</v>
      </c>
      <c r="G28" s="326"/>
      <c r="H28" s="326"/>
      <c r="I28" s="326"/>
      <c r="J28" s="327" t="s">
        <v>47</v>
      </c>
      <c r="K28" s="327"/>
      <c r="L28" s="327"/>
      <c r="M28" s="326" t="str">
        <f>A9</f>
        <v>CORAZON</v>
      </c>
      <c r="N28" s="326"/>
      <c r="O28" s="326"/>
      <c r="P28" s="328"/>
      <c r="Q28" s="325" t="str">
        <f>F24</f>
        <v>プレイフル</v>
      </c>
      <c r="R28" s="339"/>
      <c r="S28" s="325" t="str">
        <f>M33</f>
        <v>AVENDA  U11</v>
      </c>
      <c r="T28" s="328"/>
    </row>
    <row r="29" spans="1:22" ht="24" customHeight="1">
      <c r="A29" s="342" t="s">
        <v>249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</row>
    <row r="30" spans="1:22" ht="24" customHeight="1">
      <c r="A30" s="105" t="s">
        <v>147</v>
      </c>
      <c r="B30" s="336" t="s">
        <v>250</v>
      </c>
      <c r="C30" s="336"/>
      <c r="D30" s="336"/>
      <c r="E30" s="336"/>
      <c r="F30" s="301" t="str">
        <f>A14</f>
        <v>ジュ二J1</v>
      </c>
      <c r="G30" s="302"/>
      <c r="H30" s="302"/>
      <c r="I30" s="302"/>
      <c r="J30" s="303" t="s">
        <v>47</v>
      </c>
      <c r="K30" s="303"/>
      <c r="L30" s="303"/>
      <c r="M30" s="302" t="str">
        <f>A16</f>
        <v>スクールイエロー</v>
      </c>
      <c r="N30" s="302"/>
      <c r="O30" s="302"/>
      <c r="P30" s="304"/>
      <c r="Q30" s="374"/>
      <c r="R30" s="375"/>
      <c r="S30" s="374"/>
      <c r="T30" s="375"/>
    </row>
    <row r="31" spans="1:22" ht="24" customHeight="1">
      <c r="A31" s="62" t="s">
        <v>170</v>
      </c>
      <c r="B31" s="333">
        <v>0.53819444444444442</v>
      </c>
      <c r="C31" s="334"/>
      <c r="D31" s="334"/>
      <c r="E31" s="335"/>
      <c r="F31" s="320" t="str">
        <f>A14</f>
        <v>ジュ二J1</v>
      </c>
      <c r="G31" s="321"/>
      <c r="H31" s="321"/>
      <c r="I31" s="321"/>
      <c r="J31" s="322" t="s">
        <v>47</v>
      </c>
      <c r="K31" s="322"/>
      <c r="L31" s="322"/>
      <c r="M31" s="321" t="str">
        <f>A16</f>
        <v>スクールイエロー</v>
      </c>
      <c r="N31" s="321"/>
      <c r="O31" s="321"/>
      <c r="P31" s="323"/>
      <c r="Q31" s="320" t="str">
        <f>M33</f>
        <v>AVENDA  U11</v>
      </c>
      <c r="R31" s="323"/>
      <c r="S31" s="320" t="str">
        <f>M26</f>
        <v>CORAZON</v>
      </c>
      <c r="T31" s="323"/>
    </row>
    <row r="32" spans="1:22" ht="24" customHeight="1">
      <c r="A32" s="106" t="s">
        <v>147</v>
      </c>
      <c r="B32" s="315" t="s">
        <v>251</v>
      </c>
      <c r="C32" s="315"/>
      <c r="D32" s="315"/>
      <c r="E32" s="315"/>
      <c r="F32" s="316"/>
      <c r="G32" s="317"/>
      <c r="H32" s="317"/>
      <c r="I32" s="317"/>
      <c r="J32" s="318"/>
      <c r="K32" s="318"/>
      <c r="L32" s="318"/>
      <c r="M32" s="317" t="str">
        <f>A18</f>
        <v>AVENDA  U11</v>
      </c>
      <c r="N32" s="317"/>
      <c r="O32" s="317"/>
      <c r="P32" s="319"/>
      <c r="Q32" s="312"/>
      <c r="R32" s="313"/>
      <c r="S32" s="312"/>
      <c r="T32" s="313"/>
    </row>
    <row r="33" spans="1:20" ht="23.25" customHeight="1">
      <c r="A33" s="84" t="s">
        <v>169</v>
      </c>
      <c r="B33" s="364">
        <v>0.57638888888888895</v>
      </c>
      <c r="C33" s="365"/>
      <c r="D33" s="365"/>
      <c r="E33" s="366"/>
      <c r="F33" s="345" t="str">
        <f>A14</f>
        <v>ジュ二J1</v>
      </c>
      <c r="G33" s="346"/>
      <c r="H33" s="346"/>
      <c r="I33" s="346"/>
      <c r="J33" s="347" t="s">
        <v>47</v>
      </c>
      <c r="K33" s="347"/>
      <c r="L33" s="347"/>
      <c r="M33" s="346" t="str">
        <f>A18</f>
        <v>AVENDA  U11</v>
      </c>
      <c r="N33" s="346"/>
      <c r="O33" s="346"/>
      <c r="P33" s="348"/>
      <c r="Q33" s="345" t="str">
        <f>M31</f>
        <v>スクールイエロー</v>
      </c>
      <c r="R33" s="348"/>
      <c r="S33" s="345" t="str">
        <f>A5</f>
        <v>プレイフル</v>
      </c>
      <c r="T33" s="348"/>
    </row>
    <row r="34" spans="1:20" ht="15" customHeight="1">
      <c r="A34" s="109" t="s">
        <v>168</v>
      </c>
      <c r="B34" s="367" t="s">
        <v>252</v>
      </c>
      <c r="C34" s="367"/>
      <c r="D34" s="367"/>
      <c r="E34" s="367"/>
      <c r="F34" s="368"/>
      <c r="G34" s="369"/>
      <c r="H34" s="369"/>
      <c r="I34" s="369"/>
      <c r="J34" s="370"/>
      <c r="K34" s="370"/>
      <c r="L34" s="370"/>
      <c r="M34" s="369"/>
      <c r="N34" s="369"/>
      <c r="O34" s="369"/>
      <c r="P34" s="371"/>
      <c r="Q34" s="372"/>
      <c r="R34" s="373"/>
      <c r="S34" s="372"/>
      <c r="T34" s="373"/>
    </row>
    <row r="35" spans="1:20" ht="23.25" customHeight="1">
      <c r="A35" s="85" t="s">
        <v>171</v>
      </c>
      <c r="B35" s="357">
        <v>0.60763888888888895</v>
      </c>
      <c r="C35" s="358"/>
      <c r="D35" s="358"/>
      <c r="E35" s="359"/>
      <c r="F35" s="360" t="str">
        <f>A16</f>
        <v>スクールイエロー</v>
      </c>
      <c r="G35" s="361"/>
      <c r="H35" s="361"/>
      <c r="I35" s="361"/>
      <c r="J35" s="362" t="s">
        <v>47</v>
      </c>
      <c r="K35" s="362"/>
      <c r="L35" s="362"/>
      <c r="M35" s="361" t="str">
        <f>A18</f>
        <v>AVENDA  U11</v>
      </c>
      <c r="N35" s="361"/>
      <c r="O35" s="361"/>
      <c r="P35" s="363"/>
      <c r="Q35" s="360" t="str">
        <f>F33</f>
        <v>ジュ二J1</v>
      </c>
      <c r="R35" s="363"/>
      <c r="S35" s="360" t="str">
        <f>A7</f>
        <v>浜分FC</v>
      </c>
      <c r="T35" s="363"/>
    </row>
  </sheetData>
  <mergeCells count="157">
    <mergeCell ref="B35:E35"/>
    <mergeCell ref="F35:I35"/>
    <mergeCell ref="J35:L35"/>
    <mergeCell ref="M35:P35"/>
    <mergeCell ref="Q35:R35"/>
    <mergeCell ref="S35:T35"/>
    <mergeCell ref="F23:I23"/>
    <mergeCell ref="B33:E33"/>
    <mergeCell ref="F33:I33"/>
    <mergeCell ref="J33:L33"/>
    <mergeCell ref="M33:P33"/>
    <mergeCell ref="Q33:R33"/>
    <mergeCell ref="S33:T33"/>
    <mergeCell ref="B34:E34"/>
    <mergeCell ref="F34:I34"/>
    <mergeCell ref="J34:L34"/>
    <mergeCell ref="M34:P34"/>
    <mergeCell ref="Q34:R34"/>
    <mergeCell ref="S34:T34"/>
    <mergeCell ref="M25:P25"/>
    <mergeCell ref="Q25:R25"/>
    <mergeCell ref="S25:T25"/>
    <mergeCell ref="M26:P26"/>
    <mergeCell ref="Q23:R23"/>
    <mergeCell ref="B27:E27"/>
    <mergeCell ref="R12:R13"/>
    <mergeCell ref="S12:S13"/>
    <mergeCell ref="A14:A15"/>
    <mergeCell ref="B14:D15"/>
    <mergeCell ref="E14:G14"/>
    <mergeCell ref="H14:J14"/>
    <mergeCell ref="K14:M15"/>
    <mergeCell ref="N14:P15"/>
    <mergeCell ref="M27:P27"/>
    <mergeCell ref="B22:E22"/>
    <mergeCell ref="F22:I22"/>
    <mergeCell ref="J22:L22"/>
    <mergeCell ref="M22:P22"/>
    <mergeCell ref="A18:A19"/>
    <mergeCell ref="B18:D18"/>
    <mergeCell ref="B24:E24"/>
    <mergeCell ref="F24:I24"/>
    <mergeCell ref="J24:L24"/>
    <mergeCell ref="M24:P24"/>
    <mergeCell ref="B23:E23"/>
    <mergeCell ref="Q18:Q19"/>
    <mergeCell ref="R18:R19"/>
    <mergeCell ref="S18:S19"/>
    <mergeCell ref="A7:A8"/>
    <mergeCell ref="B7:D7"/>
    <mergeCell ref="H7:J7"/>
    <mergeCell ref="E7:G8"/>
    <mergeCell ref="A9:A10"/>
    <mergeCell ref="B9:D9"/>
    <mergeCell ref="E9:G9"/>
    <mergeCell ref="H9:J10"/>
    <mergeCell ref="K5:M6"/>
    <mergeCell ref="A1:T1"/>
    <mergeCell ref="A5:A6"/>
    <mergeCell ref="E5:G5"/>
    <mergeCell ref="H5:J5"/>
    <mergeCell ref="A3:A4"/>
    <mergeCell ref="B3:D4"/>
    <mergeCell ref="E3:G4"/>
    <mergeCell ref="H3:J4"/>
    <mergeCell ref="N3:P4"/>
    <mergeCell ref="B5:D6"/>
    <mergeCell ref="Q3:Q4"/>
    <mergeCell ref="R3:R4"/>
    <mergeCell ref="S3:S4"/>
    <mergeCell ref="Q5:Q6"/>
    <mergeCell ref="R5:R6"/>
    <mergeCell ref="S5:S6"/>
    <mergeCell ref="N5:P6"/>
    <mergeCell ref="K3:M4"/>
    <mergeCell ref="N7:P8"/>
    <mergeCell ref="B20:E20"/>
    <mergeCell ref="B25:E25"/>
    <mergeCell ref="F25:I25"/>
    <mergeCell ref="J25:L25"/>
    <mergeCell ref="K7:M8"/>
    <mergeCell ref="K9:M10"/>
    <mergeCell ref="B26:E26"/>
    <mergeCell ref="S23:T23"/>
    <mergeCell ref="Q24:R24"/>
    <mergeCell ref="S24:T24"/>
    <mergeCell ref="J23:L23"/>
    <mergeCell ref="M23:P23"/>
    <mergeCell ref="A21:P21"/>
    <mergeCell ref="Q14:Q15"/>
    <mergeCell ref="R14:R15"/>
    <mergeCell ref="S14:S15"/>
    <mergeCell ref="A16:A17"/>
    <mergeCell ref="B16:D16"/>
    <mergeCell ref="E16:G17"/>
    <mergeCell ref="H16:J16"/>
    <mergeCell ref="K16:M17"/>
    <mergeCell ref="N16:P17"/>
    <mergeCell ref="S16:S17"/>
    <mergeCell ref="A12:A13"/>
    <mergeCell ref="B12:D13"/>
    <mergeCell ref="E12:G13"/>
    <mergeCell ref="H12:J13"/>
    <mergeCell ref="K12:M13"/>
    <mergeCell ref="E18:G18"/>
    <mergeCell ref="H18:J19"/>
    <mergeCell ref="K18:M19"/>
    <mergeCell ref="Q26:R26"/>
    <mergeCell ref="Q16:Q17"/>
    <mergeCell ref="R16:R17"/>
    <mergeCell ref="F20:J20"/>
    <mergeCell ref="L20:P20"/>
    <mergeCell ref="N12:P13"/>
    <mergeCell ref="N18:P19"/>
    <mergeCell ref="S7:S8"/>
    <mergeCell ref="Q9:Q10"/>
    <mergeCell ref="R9:R10"/>
    <mergeCell ref="S9:S10"/>
    <mergeCell ref="Q7:Q8"/>
    <mergeCell ref="R7:R8"/>
    <mergeCell ref="Q12:Q13"/>
    <mergeCell ref="B31:E31"/>
    <mergeCell ref="F31:I31"/>
    <mergeCell ref="J31:L31"/>
    <mergeCell ref="M31:P31"/>
    <mergeCell ref="Q31:R31"/>
    <mergeCell ref="S31:T31"/>
    <mergeCell ref="S26:T26"/>
    <mergeCell ref="Q27:R27"/>
    <mergeCell ref="S27:T27"/>
    <mergeCell ref="Q22:R22"/>
    <mergeCell ref="S22:T22"/>
    <mergeCell ref="Q21:T21"/>
    <mergeCell ref="F27:I27"/>
    <mergeCell ref="J27:L27"/>
    <mergeCell ref="F26:I26"/>
    <mergeCell ref="J26:L26"/>
    <mergeCell ref="N9:P10"/>
    <mergeCell ref="B32:E32"/>
    <mergeCell ref="F32:I32"/>
    <mergeCell ref="J32:L32"/>
    <mergeCell ref="M32:P32"/>
    <mergeCell ref="Q32:R32"/>
    <mergeCell ref="S32:T32"/>
    <mergeCell ref="B28:E28"/>
    <mergeCell ref="F28:I28"/>
    <mergeCell ref="J28:L28"/>
    <mergeCell ref="M28:P28"/>
    <mergeCell ref="Q28:R28"/>
    <mergeCell ref="S28:T28"/>
    <mergeCell ref="B30:E30"/>
    <mergeCell ref="F30:I30"/>
    <mergeCell ref="J30:L30"/>
    <mergeCell ref="M30:P30"/>
    <mergeCell ref="Q30:R30"/>
    <mergeCell ref="A29:T29"/>
    <mergeCell ref="S30:T30"/>
  </mergeCells>
  <phoneticPr fontId="1"/>
  <pageMargins left="0.59055118110236227" right="0.19685039370078741" top="0.59055118110236227" bottom="0.39370078740157483" header="0.31496062992125984" footer="0.31496062992125984"/>
  <pageSetup paperSize="9" scale="97" orientation="portrait" horizontalDpi="1200" verticalDpi="1200" r:id="rId1"/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44"/>
  <sheetViews>
    <sheetView view="pageBreakPreview" zoomScaleNormal="100" zoomScaleSheetLayoutView="100" workbookViewId="0">
      <selection activeCell="Y8" sqref="Y8"/>
    </sheetView>
  </sheetViews>
  <sheetFormatPr baseColWidth="10" defaultColWidth="8.83203125" defaultRowHeight="14"/>
  <cols>
    <col min="1" max="1" width="10.6640625" style="54" bestFit="1" customWidth="1"/>
    <col min="2" max="2" width="2.83203125" style="54" customWidth="1"/>
    <col min="3" max="3" width="2.83203125" style="55" customWidth="1"/>
    <col min="4" max="16" width="2.83203125" style="54" customWidth="1"/>
    <col min="17" max="21" width="7.1640625" style="54" customWidth="1"/>
    <col min="22" max="16384" width="8.83203125" style="54"/>
  </cols>
  <sheetData>
    <row r="1" spans="1:21" ht="42" customHeight="1">
      <c r="A1" s="356" t="s">
        <v>122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53"/>
    </row>
    <row r="2" spans="1:21" ht="27" customHeight="1"/>
    <row r="3" spans="1:21" ht="21" customHeight="1">
      <c r="A3" s="290" t="s">
        <v>2</v>
      </c>
      <c r="B3" s="292" t="str">
        <f>A5</f>
        <v>フロンティア</v>
      </c>
      <c r="C3" s="293"/>
      <c r="D3" s="294"/>
      <c r="E3" s="292" t="str">
        <f>A7</f>
        <v>八幡</v>
      </c>
      <c r="F3" s="293"/>
      <c r="G3" s="294"/>
      <c r="H3" s="292" t="str">
        <f>A9</f>
        <v>サン・スポ2nd</v>
      </c>
      <c r="I3" s="293"/>
      <c r="J3" s="294"/>
      <c r="K3" s="292" t="s">
        <v>64</v>
      </c>
      <c r="L3" s="293"/>
      <c r="M3" s="294"/>
      <c r="N3" s="292" t="s">
        <v>65</v>
      </c>
      <c r="O3" s="293"/>
      <c r="P3" s="294"/>
      <c r="Q3" s="298" t="s">
        <v>143</v>
      </c>
      <c r="R3" s="298" t="s">
        <v>144</v>
      </c>
      <c r="S3" s="298" t="s">
        <v>145</v>
      </c>
    </row>
    <row r="4" spans="1:21" ht="21" customHeight="1">
      <c r="A4" s="291"/>
      <c r="B4" s="295"/>
      <c r="C4" s="296"/>
      <c r="D4" s="297"/>
      <c r="E4" s="295"/>
      <c r="F4" s="296"/>
      <c r="G4" s="297"/>
      <c r="H4" s="295"/>
      <c r="I4" s="296"/>
      <c r="J4" s="297"/>
      <c r="K4" s="295"/>
      <c r="L4" s="296"/>
      <c r="M4" s="297"/>
      <c r="N4" s="295"/>
      <c r="O4" s="296"/>
      <c r="P4" s="297"/>
      <c r="Q4" s="299"/>
      <c r="R4" s="299"/>
      <c r="S4" s="299"/>
    </row>
    <row r="5" spans="1:21" ht="21" customHeight="1">
      <c r="A5" s="268" t="s">
        <v>208</v>
      </c>
      <c r="B5" s="273"/>
      <c r="C5" s="274"/>
      <c r="D5" s="275"/>
      <c r="E5" s="287" t="str">
        <f>IF(E6="","",IF(E6=G6,"△",IF(E6&gt;G6,"○","×")))</f>
        <v/>
      </c>
      <c r="F5" s="288"/>
      <c r="G5" s="289"/>
      <c r="H5" s="287" t="str">
        <f>IF(H6="","",IF(H6=J6,"△",IF(H6&gt;J6,"○","×")))</f>
        <v/>
      </c>
      <c r="I5" s="288"/>
      <c r="J5" s="289"/>
      <c r="K5" s="279">
        <f>COUNTIF(B5:J5,"○")*3+COUNTIF(B5:J5,"△")*1</f>
        <v>0</v>
      </c>
      <c r="L5" s="280"/>
      <c r="M5" s="281"/>
      <c r="N5" s="279">
        <f>IFERROR(Q5-R5,"")</f>
        <v>0</v>
      </c>
      <c r="O5" s="280"/>
      <c r="P5" s="281"/>
      <c r="Q5" s="285">
        <f>IFERROR(E6+H6,"")</f>
        <v>0</v>
      </c>
      <c r="R5" s="285">
        <f>IFERROR(G6+J6,"")</f>
        <v>0</v>
      </c>
      <c r="S5" s="285"/>
    </row>
    <row r="6" spans="1:21" ht="21" customHeight="1">
      <c r="A6" s="269"/>
      <c r="B6" s="276"/>
      <c r="C6" s="277"/>
      <c r="D6" s="278"/>
      <c r="E6" s="56"/>
      <c r="F6" s="57" t="s">
        <v>69</v>
      </c>
      <c r="G6" s="58"/>
      <c r="H6" s="56"/>
      <c r="I6" s="57" t="s">
        <v>69</v>
      </c>
      <c r="J6" s="58"/>
      <c r="K6" s="282"/>
      <c r="L6" s="283"/>
      <c r="M6" s="284"/>
      <c r="N6" s="282"/>
      <c r="O6" s="283"/>
      <c r="P6" s="284"/>
      <c r="Q6" s="286"/>
      <c r="R6" s="286"/>
      <c r="S6" s="286"/>
    </row>
    <row r="7" spans="1:21" ht="21" customHeight="1">
      <c r="A7" s="268" t="s">
        <v>209</v>
      </c>
      <c r="B7" s="270" t="str">
        <f>IF(B8="","",IF(B8=D8,"△",IF(B8&gt;D8,"○","×")))</f>
        <v/>
      </c>
      <c r="C7" s="270"/>
      <c r="D7" s="271"/>
      <c r="E7" s="273"/>
      <c r="F7" s="274"/>
      <c r="G7" s="275"/>
      <c r="H7" s="272" t="str">
        <f>IF(H8="","",IF(H8=J8,"△",IF(H8&gt;J8,"○","×")))</f>
        <v/>
      </c>
      <c r="I7" s="270"/>
      <c r="J7" s="271"/>
      <c r="K7" s="279">
        <f>COUNTIF(B7:J7,"○")*3+COUNTIF(B7:J7,"△")*1</f>
        <v>0</v>
      </c>
      <c r="L7" s="280"/>
      <c r="M7" s="281"/>
      <c r="N7" s="279" t="str">
        <f>IFERROR(Q7-R7,"")</f>
        <v/>
      </c>
      <c r="O7" s="280"/>
      <c r="P7" s="281"/>
      <c r="Q7" s="285" t="str">
        <f>IFERROR(B8+H8,"")</f>
        <v/>
      </c>
      <c r="R7" s="285" t="str">
        <f>IFERROR(D8+J8,"")</f>
        <v/>
      </c>
      <c r="S7" s="286"/>
    </row>
    <row r="8" spans="1:21" ht="21" customHeight="1">
      <c r="A8" s="269"/>
      <c r="B8" s="57" t="str">
        <f>IF(G6="","",G6)</f>
        <v/>
      </c>
      <c r="C8" s="57" t="s">
        <v>69</v>
      </c>
      <c r="D8" s="59" t="str">
        <f>IF(E6="","",E6)</f>
        <v/>
      </c>
      <c r="E8" s="276"/>
      <c r="F8" s="277"/>
      <c r="G8" s="278"/>
      <c r="H8" s="56"/>
      <c r="I8" s="57" t="s">
        <v>69</v>
      </c>
      <c r="J8" s="58"/>
      <c r="K8" s="282"/>
      <c r="L8" s="283"/>
      <c r="M8" s="284"/>
      <c r="N8" s="282"/>
      <c r="O8" s="283"/>
      <c r="P8" s="284"/>
      <c r="Q8" s="286"/>
      <c r="R8" s="286"/>
      <c r="S8" s="286"/>
    </row>
    <row r="9" spans="1:21" ht="21" customHeight="1">
      <c r="A9" s="268" t="s">
        <v>210</v>
      </c>
      <c r="B9" s="270" t="str">
        <f>IF(B10="","",IF(B10=D10,"△",IF(B10&gt;D10,"○","×")))</f>
        <v/>
      </c>
      <c r="C9" s="270"/>
      <c r="D9" s="271"/>
      <c r="E9" s="272" t="str">
        <f>IF(E10="","",IF(E10=G10,"△",IF(E10&gt;G10,"○","×")))</f>
        <v/>
      </c>
      <c r="F9" s="270"/>
      <c r="G9" s="271"/>
      <c r="H9" s="273"/>
      <c r="I9" s="274"/>
      <c r="J9" s="275"/>
      <c r="K9" s="279">
        <f>COUNTIF(B9:J9,"○")*3+COUNTIF(B9:J9,"△")*1</f>
        <v>0</v>
      </c>
      <c r="L9" s="280"/>
      <c r="M9" s="281"/>
      <c r="N9" s="279" t="str">
        <f t="shared" ref="N9" si="0">IFERROR(Q9-R9,"")</f>
        <v/>
      </c>
      <c r="O9" s="280"/>
      <c r="P9" s="281"/>
      <c r="Q9" s="285" t="str">
        <f>IFERROR(B10+E10,"")</f>
        <v/>
      </c>
      <c r="R9" s="285" t="str">
        <f>IFERROR(D10+G10,"")</f>
        <v/>
      </c>
      <c r="S9" s="286"/>
    </row>
    <row r="10" spans="1:21" ht="21" customHeight="1">
      <c r="A10" s="269"/>
      <c r="B10" s="57" t="str">
        <f>IF(J6="","",J6)</f>
        <v/>
      </c>
      <c r="C10" s="57" t="s">
        <v>69</v>
      </c>
      <c r="D10" s="59" t="str">
        <f>IF(H6="","",H6)</f>
        <v/>
      </c>
      <c r="E10" s="60" t="str">
        <f>IF(J8="","",J8)</f>
        <v/>
      </c>
      <c r="F10" s="57" t="s">
        <v>69</v>
      </c>
      <c r="G10" s="59" t="str">
        <f>IF(H8="","",H8)</f>
        <v/>
      </c>
      <c r="H10" s="276"/>
      <c r="I10" s="277"/>
      <c r="J10" s="278"/>
      <c r="K10" s="282"/>
      <c r="L10" s="283"/>
      <c r="M10" s="284"/>
      <c r="N10" s="282"/>
      <c r="O10" s="283"/>
      <c r="P10" s="284"/>
      <c r="Q10" s="286"/>
      <c r="R10" s="286"/>
      <c r="S10" s="286"/>
    </row>
    <row r="11" spans="1:21" ht="20" customHeight="1"/>
    <row r="12" spans="1:21" ht="20" customHeight="1">
      <c r="A12" s="418" t="s">
        <v>3</v>
      </c>
      <c r="B12" s="420" t="str">
        <f>A14</f>
        <v>ジュ二J2</v>
      </c>
      <c r="C12" s="421"/>
      <c r="D12" s="422"/>
      <c r="E12" s="420" t="str">
        <f>A16</f>
        <v>西部</v>
      </c>
      <c r="F12" s="421"/>
      <c r="G12" s="422"/>
      <c r="H12" s="420" t="str">
        <f>A18</f>
        <v>今金</v>
      </c>
      <c r="I12" s="421"/>
      <c r="J12" s="422"/>
      <c r="K12" s="420" t="str">
        <f>A20</f>
        <v>砂原</v>
      </c>
      <c r="L12" s="421"/>
      <c r="M12" s="422"/>
      <c r="N12" s="420" t="s">
        <v>64</v>
      </c>
      <c r="O12" s="421"/>
      <c r="P12" s="422"/>
      <c r="Q12" s="407" t="s">
        <v>65</v>
      </c>
      <c r="R12" s="407" t="s">
        <v>66</v>
      </c>
      <c r="S12" s="407" t="s">
        <v>67</v>
      </c>
      <c r="T12" s="416" t="s">
        <v>68</v>
      </c>
    </row>
    <row r="13" spans="1:21" ht="20" customHeight="1">
      <c r="A13" s="419"/>
      <c r="B13" s="423"/>
      <c r="C13" s="424"/>
      <c r="D13" s="425"/>
      <c r="E13" s="423"/>
      <c r="F13" s="424"/>
      <c r="G13" s="425"/>
      <c r="H13" s="423"/>
      <c r="I13" s="424"/>
      <c r="J13" s="425"/>
      <c r="K13" s="423"/>
      <c r="L13" s="424"/>
      <c r="M13" s="425"/>
      <c r="N13" s="423"/>
      <c r="O13" s="424"/>
      <c r="P13" s="425"/>
      <c r="Q13" s="408"/>
      <c r="R13" s="408"/>
      <c r="S13" s="408"/>
      <c r="T13" s="417"/>
    </row>
    <row r="14" spans="1:21" ht="20" customHeight="1">
      <c r="A14" s="407" t="s">
        <v>211</v>
      </c>
      <c r="B14" s="395"/>
      <c r="C14" s="396"/>
      <c r="D14" s="397"/>
      <c r="E14" s="412" t="str">
        <f>IF(E15="","",IF(E15=G15,"△",IF(E15&gt;G15,"○","×")))</f>
        <v/>
      </c>
      <c r="F14" s="413"/>
      <c r="G14" s="414"/>
      <c r="H14" s="412" t="str">
        <f>IF(H15="","",IF(H15=J15,"△",IF(H15&gt;J15,"○","×")))</f>
        <v/>
      </c>
      <c r="I14" s="413"/>
      <c r="J14" s="414"/>
      <c r="K14" s="412" t="str">
        <f>IF(K15="","",IF(K15=M15,"△",IF(K15&gt;M15,"○","×")))</f>
        <v/>
      </c>
      <c r="L14" s="413"/>
      <c r="M14" s="414"/>
      <c r="N14" s="389">
        <f>COUNTIF(B14:M14,"○")*3+COUNTIF(B14:M14,"△")*1</f>
        <v>0</v>
      </c>
      <c r="O14" s="390"/>
      <c r="P14" s="391"/>
      <c r="Q14" s="415">
        <f>IFERROR(R14-S14,"")</f>
        <v>0</v>
      </c>
      <c r="R14" s="404">
        <f>IFERROR(B15+E15+H15+K15,"")</f>
        <v>0</v>
      </c>
      <c r="S14" s="404">
        <f>IFERROR(D15+G15+J15+M15,"")</f>
        <v>0</v>
      </c>
      <c r="T14" s="404"/>
    </row>
    <row r="15" spans="1:21" ht="20" customHeight="1">
      <c r="A15" s="408"/>
      <c r="B15" s="398"/>
      <c r="C15" s="399"/>
      <c r="D15" s="400"/>
      <c r="E15" s="75"/>
      <c r="F15" s="76" t="s">
        <v>69</v>
      </c>
      <c r="G15" s="77"/>
      <c r="H15" s="75"/>
      <c r="I15" s="76" t="s">
        <v>69</v>
      </c>
      <c r="J15" s="77"/>
      <c r="K15" s="75"/>
      <c r="L15" s="76" t="s">
        <v>69</v>
      </c>
      <c r="M15" s="77"/>
      <c r="N15" s="392"/>
      <c r="O15" s="393"/>
      <c r="P15" s="394"/>
      <c r="Q15" s="404"/>
      <c r="R15" s="405"/>
      <c r="S15" s="405"/>
      <c r="T15" s="405"/>
    </row>
    <row r="16" spans="1:21" ht="20" customHeight="1">
      <c r="A16" s="407" t="s">
        <v>212</v>
      </c>
      <c r="B16" s="409" t="str">
        <f>IF(B17="","",IF(B17=D17,"△",IF(B17&gt;D17,"○","×")))</f>
        <v/>
      </c>
      <c r="C16" s="409"/>
      <c r="D16" s="410"/>
      <c r="E16" s="395"/>
      <c r="F16" s="396"/>
      <c r="G16" s="397"/>
      <c r="H16" s="411" t="str">
        <f>IF(H17="","",IF(H17=J17,"△",IF(H17&gt;J17,"○","×")))</f>
        <v/>
      </c>
      <c r="I16" s="409"/>
      <c r="J16" s="410"/>
      <c r="K16" s="411" t="str">
        <f>IF(K17="","",IF(K17=M17,"△",IF(K17&gt;M17,"○","×")))</f>
        <v/>
      </c>
      <c r="L16" s="409"/>
      <c r="M16" s="410"/>
      <c r="N16" s="389">
        <f>COUNTIF(B16:M16,"○")*3+COUNTIF(B16:M16,"△")*1</f>
        <v>0</v>
      </c>
      <c r="O16" s="390"/>
      <c r="P16" s="391"/>
      <c r="Q16" s="406" t="str">
        <f>IFERROR(R16-S16,"")</f>
        <v/>
      </c>
      <c r="R16" s="404" t="str">
        <f>IFERROR(B17+E17+H17+K17,"")</f>
        <v/>
      </c>
      <c r="S16" s="404" t="str">
        <f>IFERROR(D17+G17+J17+M17,"")</f>
        <v/>
      </c>
      <c r="T16" s="405"/>
    </row>
    <row r="17" spans="1:20" ht="20" customHeight="1">
      <c r="A17" s="408"/>
      <c r="B17" s="76" t="str">
        <f>IF(G15="","",G15)</f>
        <v/>
      </c>
      <c r="C17" s="76" t="s">
        <v>69</v>
      </c>
      <c r="D17" s="79" t="str">
        <f>IF(E15="","",E15)</f>
        <v/>
      </c>
      <c r="E17" s="398"/>
      <c r="F17" s="399"/>
      <c r="G17" s="400"/>
      <c r="H17" s="75"/>
      <c r="I17" s="76" t="s">
        <v>69</v>
      </c>
      <c r="J17" s="77"/>
      <c r="K17" s="75"/>
      <c r="L17" s="76" t="s">
        <v>69</v>
      </c>
      <c r="M17" s="77"/>
      <c r="N17" s="392"/>
      <c r="O17" s="393"/>
      <c r="P17" s="394"/>
      <c r="Q17" s="404"/>
      <c r="R17" s="405"/>
      <c r="S17" s="405"/>
      <c r="T17" s="405"/>
    </row>
    <row r="18" spans="1:20" ht="20" customHeight="1">
      <c r="A18" s="407" t="s">
        <v>213</v>
      </c>
      <c r="B18" s="409" t="str">
        <f>IF(B19="","",IF(B19=D19,"△",IF(B19&gt;D19,"○","×")))</f>
        <v/>
      </c>
      <c r="C18" s="409"/>
      <c r="D18" s="410"/>
      <c r="E18" s="411" t="str">
        <f>IF(E19="","",IF(E19=G19,"△",IF(E19&gt;G19,"○","×")))</f>
        <v/>
      </c>
      <c r="F18" s="409"/>
      <c r="G18" s="410"/>
      <c r="H18" s="395"/>
      <c r="I18" s="396"/>
      <c r="J18" s="397"/>
      <c r="K18" s="411" t="str">
        <f>IF(K19="","",IF(K19=M19,"△",IF(K19&gt;M19,"○","×")))</f>
        <v/>
      </c>
      <c r="L18" s="409"/>
      <c r="M18" s="410"/>
      <c r="N18" s="389">
        <f>COUNTIF(B18:M18,"○")*3+COUNTIF(B18:M18,"△")*1</f>
        <v>0</v>
      </c>
      <c r="O18" s="390"/>
      <c r="P18" s="391"/>
      <c r="Q18" s="406" t="str">
        <f>IFERROR(R18-S18,"")</f>
        <v/>
      </c>
      <c r="R18" s="404" t="str">
        <f>IFERROR(B19+E19+H19+K19,"")</f>
        <v/>
      </c>
      <c r="S18" s="404" t="str">
        <f>IFERROR(D19+G19+J19+M19,"")</f>
        <v/>
      </c>
      <c r="T18" s="405"/>
    </row>
    <row r="19" spans="1:20" ht="20" customHeight="1">
      <c r="A19" s="408"/>
      <c r="B19" s="76" t="str">
        <f>IF(J15="","",J15)</f>
        <v/>
      </c>
      <c r="C19" s="76" t="s">
        <v>69</v>
      </c>
      <c r="D19" s="79" t="str">
        <f>IF(H15="","",H15)</f>
        <v/>
      </c>
      <c r="E19" s="78" t="str">
        <f>IF(J17="","",J17)</f>
        <v/>
      </c>
      <c r="F19" s="76" t="s">
        <v>69</v>
      </c>
      <c r="G19" s="79" t="str">
        <f>IF(H17="","",H17)</f>
        <v/>
      </c>
      <c r="H19" s="398"/>
      <c r="I19" s="399"/>
      <c r="J19" s="400"/>
      <c r="K19" s="75"/>
      <c r="L19" s="76" t="s">
        <v>69</v>
      </c>
      <c r="M19" s="77"/>
      <c r="N19" s="392"/>
      <c r="O19" s="393"/>
      <c r="P19" s="394"/>
      <c r="Q19" s="404"/>
      <c r="R19" s="405"/>
      <c r="S19" s="405"/>
      <c r="T19" s="405"/>
    </row>
    <row r="20" spans="1:20" ht="20" customHeight="1">
      <c r="A20" s="407" t="s">
        <v>214</v>
      </c>
      <c r="B20" s="409" t="str">
        <f>IF(B21="","",IF(B21=D21,"△",IF(B21&gt;D21,"○","×")))</f>
        <v/>
      </c>
      <c r="C20" s="409"/>
      <c r="D20" s="410"/>
      <c r="E20" s="411" t="str">
        <f>IF(E21="","",IF(E21=G21,"△",IF(E21&gt;G21,"○","×")))</f>
        <v/>
      </c>
      <c r="F20" s="409"/>
      <c r="G20" s="410"/>
      <c r="H20" s="411" t="str">
        <f>IF(H21="","",IF(H21=J21,"△",IF(H21&gt;J21,"○","×")))</f>
        <v/>
      </c>
      <c r="I20" s="409"/>
      <c r="J20" s="410"/>
      <c r="K20" s="395"/>
      <c r="L20" s="396"/>
      <c r="M20" s="397"/>
      <c r="N20" s="389">
        <f>COUNTIF(B20:M20,"○")*3+COUNTIF(B20:M20,"△")*1</f>
        <v>0</v>
      </c>
      <c r="O20" s="390"/>
      <c r="P20" s="391"/>
      <c r="Q20" s="406" t="str">
        <f>IFERROR(R20-S20,"")</f>
        <v/>
      </c>
      <c r="R20" s="404" t="str">
        <f>IFERROR(B21+E21+H21+K21,"")</f>
        <v/>
      </c>
      <c r="S20" s="404" t="str">
        <f>IFERROR(D21+G21+J21+M21,"")</f>
        <v/>
      </c>
      <c r="T20" s="405"/>
    </row>
    <row r="21" spans="1:20" ht="20" customHeight="1">
      <c r="A21" s="408"/>
      <c r="B21" s="76" t="str">
        <f>IF(M15="","",M15)</f>
        <v/>
      </c>
      <c r="C21" s="76" t="s">
        <v>69</v>
      </c>
      <c r="D21" s="79" t="str">
        <f>IF(K15="","",K15)</f>
        <v/>
      </c>
      <c r="E21" s="78" t="str">
        <f>IF(M17="","",M17)</f>
        <v/>
      </c>
      <c r="F21" s="76" t="s">
        <v>69</v>
      </c>
      <c r="G21" s="79" t="str">
        <f>IF(K17="","",K17)</f>
        <v/>
      </c>
      <c r="H21" s="78" t="str">
        <f>IF(M19="","",M19)</f>
        <v/>
      </c>
      <c r="I21" s="76" t="s">
        <v>69</v>
      </c>
      <c r="J21" s="79" t="str">
        <f>IF(K19="","",K19)</f>
        <v/>
      </c>
      <c r="K21" s="398"/>
      <c r="L21" s="399"/>
      <c r="M21" s="400"/>
      <c r="N21" s="392"/>
      <c r="O21" s="393"/>
      <c r="P21" s="394"/>
      <c r="Q21" s="404"/>
      <c r="R21" s="405"/>
      <c r="S21" s="405"/>
      <c r="T21" s="405"/>
    </row>
    <row r="22" spans="1:20" ht="20" customHeight="1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</row>
    <row r="23" spans="1:20" ht="20" customHeight="1">
      <c r="A23" s="349" t="s">
        <v>77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10" t="s">
        <v>167</v>
      </c>
      <c r="R23" s="311"/>
      <c r="S23" s="311"/>
      <c r="T23" s="311"/>
    </row>
    <row r="24" spans="1:20" ht="24" customHeight="1">
      <c r="A24" s="61"/>
      <c r="B24" s="306" t="s">
        <v>70</v>
      </c>
      <c r="C24" s="307"/>
      <c r="D24" s="307"/>
      <c r="E24" s="308"/>
      <c r="F24" s="350" t="s">
        <v>44</v>
      </c>
      <c r="G24" s="350"/>
      <c r="H24" s="350"/>
      <c r="I24" s="350"/>
      <c r="J24" s="350" t="s">
        <v>71</v>
      </c>
      <c r="K24" s="350"/>
      <c r="L24" s="350"/>
      <c r="M24" s="350" t="s">
        <v>44</v>
      </c>
      <c r="N24" s="350"/>
      <c r="O24" s="350"/>
      <c r="P24" s="351"/>
      <c r="Q24" s="352" t="s">
        <v>45</v>
      </c>
      <c r="R24" s="353"/>
      <c r="S24" s="354" t="s">
        <v>45</v>
      </c>
      <c r="T24" s="355"/>
    </row>
    <row r="25" spans="1:20" ht="24" customHeight="1">
      <c r="A25" s="101" t="s">
        <v>147</v>
      </c>
      <c r="B25" s="300" t="s">
        <v>149</v>
      </c>
      <c r="C25" s="300"/>
      <c r="D25" s="300"/>
      <c r="E25" s="300"/>
      <c r="F25" s="301" t="str">
        <f>F26</f>
        <v>フロンティア</v>
      </c>
      <c r="G25" s="302"/>
      <c r="H25" s="302"/>
      <c r="I25" s="302"/>
      <c r="J25" s="303"/>
      <c r="K25" s="303"/>
      <c r="L25" s="303"/>
      <c r="M25" s="302" t="str">
        <f>M26</f>
        <v>八幡</v>
      </c>
      <c r="N25" s="302"/>
      <c r="O25" s="302"/>
      <c r="P25" s="304"/>
      <c r="Q25" s="305"/>
      <c r="R25" s="305"/>
      <c r="S25" s="305"/>
      <c r="T25" s="305"/>
    </row>
    <row r="26" spans="1:20" ht="24" customHeight="1">
      <c r="A26" s="90" t="s">
        <v>72</v>
      </c>
      <c r="B26" s="344">
        <v>0.41319444444444442</v>
      </c>
      <c r="C26" s="344"/>
      <c r="D26" s="344"/>
      <c r="E26" s="344"/>
      <c r="F26" s="345" t="str">
        <f>A5</f>
        <v>フロンティア</v>
      </c>
      <c r="G26" s="346"/>
      <c r="H26" s="346"/>
      <c r="I26" s="346"/>
      <c r="J26" s="347" t="s">
        <v>47</v>
      </c>
      <c r="K26" s="347"/>
      <c r="L26" s="347"/>
      <c r="M26" s="346" t="str">
        <f>A7</f>
        <v>八幡</v>
      </c>
      <c r="N26" s="346"/>
      <c r="O26" s="346"/>
      <c r="P26" s="348"/>
      <c r="Q26" s="401" t="str">
        <f>A9</f>
        <v>サン・スポ2nd</v>
      </c>
      <c r="R26" s="401"/>
      <c r="S26" s="402" t="s">
        <v>180</v>
      </c>
      <c r="T26" s="403"/>
    </row>
    <row r="27" spans="1:20" ht="24" customHeight="1">
      <c r="A27" s="102" t="s">
        <v>147</v>
      </c>
      <c r="B27" s="315" t="s">
        <v>150</v>
      </c>
      <c r="C27" s="315"/>
      <c r="D27" s="315"/>
      <c r="E27" s="315"/>
      <c r="F27" s="316"/>
      <c r="G27" s="317"/>
      <c r="H27" s="317"/>
      <c r="I27" s="317"/>
      <c r="J27" s="318"/>
      <c r="K27" s="318"/>
      <c r="L27" s="318"/>
      <c r="M27" s="317" t="str">
        <f>A9</f>
        <v>サン・スポ2nd</v>
      </c>
      <c r="N27" s="317"/>
      <c r="O27" s="317"/>
      <c r="P27" s="319"/>
      <c r="Q27" s="386"/>
      <c r="R27" s="386"/>
      <c r="S27" s="386"/>
      <c r="T27" s="386"/>
    </row>
    <row r="28" spans="1:20" ht="24" customHeight="1">
      <c r="A28" s="91" t="s">
        <v>146</v>
      </c>
      <c r="B28" s="324">
        <v>0.4513888888888889</v>
      </c>
      <c r="C28" s="324"/>
      <c r="D28" s="324"/>
      <c r="E28" s="324"/>
      <c r="F28" s="320" t="str">
        <f>A5</f>
        <v>フロンティア</v>
      </c>
      <c r="G28" s="321"/>
      <c r="H28" s="321"/>
      <c r="I28" s="321"/>
      <c r="J28" s="322" t="s">
        <v>239</v>
      </c>
      <c r="K28" s="322"/>
      <c r="L28" s="322"/>
      <c r="M28" s="321" t="str">
        <f>A9</f>
        <v>サン・スポ2nd</v>
      </c>
      <c r="N28" s="321"/>
      <c r="O28" s="321"/>
      <c r="P28" s="323"/>
      <c r="Q28" s="387" t="str">
        <f>A7</f>
        <v>八幡</v>
      </c>
      <c r="R28" s="320"/>
      <c r="S28" s="388" t="s">
        <v>179</v>
      </c>
      <c r="T28" s="388"/>
    </row>
    <row r="29" spans="1:20" ht="14.25" customHeight="1">
      <c r="A29" s="103" t="s">
        <v>148</v>
      </c>
      <c r="B29" s="315" t="s">
        <v>161</v>
      </c>
      <c r="C29" s="315"/>
      <c r="D29" s="315"/>
      <c r="E29" s="315"/>
      <c r="F29" s="312"/>
      <c r="G29" s="385"/>
      <c r="H29" s="385"/>
      <c r="I29" s="385"/>
      <c r="J29" s="318"/>
      <c r="K29" s="318"/>
      <c r="L29" s="318"/>
      <c r="M29" s="385"/>
      <c r="N29" s="385"/>
      <c r="O29" s="385"/>
      <c r="P29" s="313"/>
      <c r="Q29" s="386"/>
      <c r="R29" s="386"/>
      <c r="S29" s="386"/>
      <c r="T29" s="386"/>
    </row>
    <row r="30" spans="1:20" ht="24" customHeight="1">
      <c r="A30" s="93" t="s">
        <v>73</v>
      </c>
      <c r="B30" s="383">
        <v>0.4826388888888889</v>
      </c>
      <c r="C30" s="383"/>
      <c r="D30" s="383"/>
      <c r="E30" s="383"/>
      <c r="F30" s="360" t="str">
        <f>A7</f>
        <v>八幡</v>
      </c>
      <c r="G30" s="361"/>
      <c r="H30" s="361"/>
      <c r="I30" s="361"/>
      <c r="J30" s="362" t="s">
        <v>239</v>
      </c>
      <c r="K30" s="362"/>
      <c r="L30" s="362"/>
      <c r="M30" s="361" t="str">
        <f>A9</f>
        <v>サン・スポ2nd</v>
      </c>
      <c r="N30" s="361"/>
      <c r="O30" s="361"/>
      <c r="P30" s="363"/>
      <c r="Q30" s="384" t="str">
        <f>A5</f>
        <v>フロンティア</v>
      </c>
      <c r="R30" s="384"/>
      <c r="S30" s="378" t="s">
        <v>178</v>
      </c>
      <c r="T30" s="378"/>
    </row>
    <row r="31" spans="1:20" ht="18">
      <c r="A31" s="381" t="s">
        <v>242</v>
      </c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</row>
    <row r="32" spans="1:20" ht="18">
      <c r="A32" s="455" t="s">
        <v>77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4" t="s">
        <v>167</v>
      </c>
      <c r="R32" s="311"/>
      <c r="S32" s="311"/>
      <c r="T32" s="311"/>
    </row>
    <row r="33" spans="1:20" ht="25.5" customHeight="1">
      <c r="A33" s="80"/>
      <c r="B33" s="426" t="s">
        <v>70</v>
      </c>
      <c r="C33" s="427"/>
      <c r="D33" s="427"/>
      <c r="E33" s="428"/>
      <c r="F33" s="461" t="s">
        <v>44</v>
      </c>
      <c r="G33" s="461"/>
      <c r="H33" s="461"/>
      <c r="I33" s="461"/>
      <c r="J33" s="461" t="s">
        <v>71</v>
      </c>
      <c r="K33" s="461"/>
      <c r="L33" s="461"/>
      <c r="M33" s="461" t="s">
        <v>44</v>
      </c>
      <c r="N33" s="461"/>
      <c r="O33" s="461"/>
      <c r="P33" s="462"/>
      <c r="Q33" s="463" t="s">
        <v>45</v>
      </c>
      <c r="R33" s="464"/>
      <c r="S33" s="465" t="s">
        <v>45</v>
      </c>
      <c r="T33" s="466"/>
    </row>
    <row r="34" spans="1:20" ht="25.5" customHeight="1">
      <c r="A34" s="110" t="s">
        <v>147</v>
      </c>
      <c r="B34" s="456" t="s">
        <v>162</v>
      </c>
      <c r="C34" s="456"/>
      <c r="D34" s="456"/>
      <c r="E34" s="456"/>
      <c r="F34" s="457" t="str">
        <f>F35</f>
        <v>ジュ二J2</v>
      </c>
      <c r="G34" s="458"/>
      <c r="H34" s="458"/>
      <c r="I34" s="458"/>
      <c r="J34" s="459"/>
      <c r="K34" s="459"/>
      <c r="L34" s="459"/>
      <c r="M34" s="458" t="str">
        <f>M35</f>
        <v>西部</v>
      </c>
      <c r="N34" s="458"/>
      <c r="O34" s="458"/>
      <c r="P34" s="460"/>
      <c r="Q34" s="429"/>
      <c r="R34" s="429"/>
      <c r="S34" s="429"/>
      <c r="T34" s="429"/>
    </row>
    <row r="35" spans="1:20" ht="25.5" customHeight="1">
      <c r="A35" s="98" t="s">
        <v>72</v>
      </c>
      <c r="B35" s="447">
        <v>0.52083333333333337</v>
      </c>
      <c r="C35" s="447"/>
      <c r="D35" s="447"/>
      <c r="E35" s="447"/>
      <c r="F35" s="448" t="str">
        <f>B・Cブロック!A14</f>
        <v>ジュ二J2</v>
      </c>
      <c r="G35" s="449"/>
      <c r="H35" s="449"/>
      <c r="I35" s="449"/>
      <c r="J35" s="450" t="s">
        <v>239</v>
      </c>
      <c r="K35" s="450"/>
      <c r="L35" s="450"/>
      <c r="M35" s="449" t="str">
        <f>B・Cブロック!A16</f>
        <v>西部</v>
      </c>
      <c r="N35" s="449"/>
      <c r="O35" s="449"/>
      <c r="P35" s="451"/>
      <c r="Q35" s="440" t="str">
        <f>A18</f>
        <v>今金</v>
      </c>
      <c r="R35" s="440"/>
      <c r="S35" s="440" t="s">
        <v>173</v>
      </c>
      <c r="T35" s="440"/>
    </row>
    <row r="36" spans="1:20" ht="25.5" customHeight="1">
      <c r="A36" s="111" t="s">
        <v>147</v>
      </c>
      <c r="B36" s="442" t="s">
        <v>163</v>
      </c>
      <c r="C36" s="442"/>
      <c r="D36" s="442"/>
      <c r="E36" s="442"/>
      <c r="F36" s="443" t="str">
        <f>F37</f>
        <v>今金</v>
      </c>
      <c r="G36" s="444"/>
      <c r="H36" s="444"/>
      <c r="I36" s="444"/>
      <c r="J36" s="445"/>
      <c r="K36" s="445"/>
      <c r="L36" s="445"/>
      <c r="M36" s="444" t="str">
        <f>M37</f>
        <v>砂原</v>
      </c>
      <c r="N36" s="444"/>
      <c r="O36" s="444"/>
      <c r="P36" s="446"/>
      <c r="Q36" s="432"/>
      <c r="R36" s="433"/>
      <c r="S36" s="432"/>
      <c r="T36" s="433"/>
    </row>
    <row r="37" spans="1:20" ht="25.5" customHeight="1">
      <c r="A37" s="99" t="s">
        <v>152</v>
      </c>
      <c r="B37" s="439">
        <v>0.55902777777777779</v>
      </c>
      <c r="C37" s="439"/>
      <c r="D37" s="439"/>
      <c r="E37" s="439"/>
      <c r="F37" s="430" t="str">
        <f>B・Cブロック!A18</f>
        <v>今金</v>
      </c>
      <c r="G37" s="436"/>
      <c r="H37" s="436"/>
      <c r="I37" s="436"/>
      <c r="J37" s="437" t="s">
        <v>239</v>
      </c>
      <c r="K37" s="437"/>
      <c r="L37" s="437"/>
      <c r="M37" s="436" t="str">
        <f>B・Cブロック!A20</f>
        <v>砂原</v>
      </c>
      <c r="N37" s="436"/>
      <c r="O37" s="436"/>
      <c r="P37" s="431"/>
      <c r="Q37" s="430" t="s">
        <v>209</v>
      </c>
      <c r="R37" s="435"/>
      <c r="S37" s="434" t="s">
        <v>175</v>
      </c>
      <c r="T37" s="435"/>
    </row>
    <row r="38" spans="1:20" ht="15" customHeight="1">
      <c r="A38" s="112" t="s">
        <v>148</v>
      </c>
      <c r="B38" s="442" t="s">
        <v>164</v>
      </c>
      <c r="C38" s="442"/>
      <c r="D38" s="442"/>
      <c r="E38" s="442"/>
      <c r="F38" s="432"/>
      <c r="G38" s="438"/>
      <c r="H38" s="438"/>
      <c r="I38" s="438"/>
      <c r="J38" s="441"/>
      <c r="K38" s="441"/>
      <c r="L38" s="441"/>
      <c r="M38" s="438"/>
      <c r="N38" s="438"/>
      <c r="O38" s="438"/>
      <c r="P38" s="433"/>
      <c r="Q38" s="432"/>
      <c r="R38" s="433"/>
      <c r="S38" s="432"/>
      <c r="T38" s="433"/>
    </row>
    <row r="39" spans="1:20" ht="25.5" customHeight="1">
      <c r="A39" s="99" t="s">
        <v>73</v>
      </c>
      <c r="B39" s="439">
        <v>0.59027777777777779</v>
      </c>
      <c r="C39" s="439"/>
      <c r="D39" s="439"/>
      <c r="E39" s="439"/>
      <c r="F39" s="430" t="str">
        <f>B・Cブロック!A14</f>
        <v>ジュ二J2</v>
      </c>
      <c r="G39" s="436"/>
      <c r="H39" s="436"/>
      <c r="I39" s="436"/>
      <c r="J39" s="437" t="s">
        <v>239</v>
      </c>
      <c r="K39" s="437"/>
      <c r="L39" s="437"/>
      <c r="M39" s="436" t="str">
        <f>B・Cブロック!A18</f>
        <v>今金</v>
      </c>
      <c r="N39" s="436"/>
      <c r="O39" s="436"/>
      <c r="P39" s="431"/>
      <c r="Q39" s="430" t="str">
        <f>A16</f>
        <v>西部</v>
      </c>
      <c r="R39" s="431"/>
      <c r="S39" s="430" t="str">
        <f>A20</f>
        <v>砂原</v>
      </c>
      <c r="T39" s="431"/>
    </row>
    <row r="40" spans="1:20" ht="25.5" customHeight="1">
      <c r="A40" s="99" t="s">
        <v>246</v>
      </c>
      <c r="B40" s="439">
        <v>0.61111111111111105</v>
      </c>
      <c r="C40" s="439"/>
      <c r="D40" s="439"/>
      <c r="E40" s="439"/>
      <c r="F40" s="430" t="str">
        <f>B・Cブロック!A16</f>
        <v>西部</v>
      </c>
      <c r="G40" s="436"/>
      <c r="H40" s="436"/>
      <c r="I40" s="436"/>
      <c r="J40" s="437"/>
      <c r="K40" s="437"/>
      <c r="L40" s="437"/>
      <c r="M40" s="436" t="str">
        <f>B・Cブロック!A20</f>
        <v>砂原</v>
      </c>
      <c r="N40" s="436"/>
      <c r="O40" s="436"/>
      <c r="P40" s="431"/>
      <c r="Q40" s="430" t="str">
        <f>A14</f>
        <v>ジュ二J2</v>
      </c>
      <c r="R40" s="431"/>
      <c r="S40" s="430" t="str">
        <f>A18</f>
        <v>今金</v>
      </c>
      <c r="T40" s="431"/>
    </row>
    <row r="41" spans="1:20" ht="16.5" customHeight="1">
      <c r="A41" s="112" t="s">
        <v>148</v>
      </c>
      <c r="B41" s="442" t="s">
        <v>165</v>
      </c>
      <c r="C41" s="442"/>
      <c r="D41" s="442"/>
      <c r="E41" s="442"/>
      <c r="F41" s="432"/>
      <c r="G41" s="438"/>
      <c r="H41" s="438"/>
      <c r="I41" s="438"/>
      <c r="J41" s="441"/>
      <c r="K41" s="441"/>
      <c r="L41" s="441"/>
      <c r="M41" s="438"/>
      <c r="N41" s="438"/>
      <c r="O41" s="438"/>
      <c r="P41" s="433"/>
      <c r="Q41" s="432"/>
      <c r="R41" s="433"/>
      <c r="S41" s="432"/>
      <c r="T41" s="433"/>
    </row>
    <row r="42" spans="1:20" ht="25.5" customHeight="1">
      <c r="A42" s="99" t="s">
        <v>153</v>
      </c>
      <c r="B42" s="439">
        <v>0.64236111111111105</v>
      </c>
      <c r="C42" s="439"/>
      <c r="D42" s="439"/>
      <c r="E42" s="439"/>
      <c r="F42" s="430" t="str">
        <f>B・Cブロック!A14</f>
        <v>ジュ二J2</v>
      </c>
      <c r="G42" s="436"/>
      <c r="H42" s="436"/>
      <c r="I42" s="436"/>
      <c r="J42" s="437" t="s">
        <v>239</v>
      </c>
      <c r="K42" s="437"/>
      <c r="L42" s="437"/>
      <c r="M42" s="436" t="str">
        <f>B・Cブロック!A20</f>
        <v>砂原</v>
      </c>
      <c r="N42" s="436"/>
      <c r="O42" s="436"/>
      <c r="P42" s="431"/>
      <c r="Q42" s="430" t="str">
        <f>A16</f>
        <v>西部</v>
      </c>
      <c r="R42" s="431"/>
      <c r="S42" s="430" t="str">
        <f>A18</f>
        <v>今金</v>
      </c>
      <c r="T42" s="431"/>
    </row>
    <row r="43" spans="1:20" ht="25.5" customHeight="1">
      <c r="A43" s="100" t="s">
        <v>154</v>
      </c>
      <c r="B43" s="467">
        <v>0.66319444444444442</v>
      </c>
      <c r="C43" s="467"/>
      <c r="D43" s="467"/>
      <c r="E43" s="467"/>
      <c r="F43" s="452" t="str">
        <f>B・Cブロック!A16</f>
        <v>西部</v>
      </c>
      <c r="G43" s="468"/>
      <c r="H43" s="468"/>
      <c r="I43" s="468"/>
      <c r="J43" s="469" t="s">
        <v>239</v>
      </c>
      <c r="K43" s="469"/>
      <c r="L43" s="469"/>
      <c r="M43" s="468" t="str">
        <f>B・Cブロック!A18</f>
        <v>今金</v>
      </c>
      <c r="N43" s="468"/>
      <c r="O43" s="468"/>
      <c r="P43" s="453"/>
      <c r="Q43" s="452" t="str">
        <f>A14</f>
        <v>ジュ二J2</v>
      </c>
      <c r="R43" s="453"/>
      <c r="S43" s="452" t="str">
        <f>A20</f>
        <v>砂原</v>
      </c>
      <c r="T43" s="453"/>
    </row>
    <row r="44" spans="1:20" ht="24.75" customHeight="1">
      <c r="A44" s="379" t="s">
        <v>243</v>
      </c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</row>
  </sheetData>
  <mergeCells count="201">
    <mergeCell ref="Q35:R35"/>
    <mergeCell ref="B41:E41"/>
    <mergeCell ref="B42:E42"/>
    <mergeCell ref="S43:T43"/>
    <mergeCell ref="Q40:R40"/>
    <mergeCell ref="S40:T40"/>
    <mergeCell ref="Q32:T32"/>
    <mergeCell ref="A32:P32"/>
    <mergeCell ref="B34:E34"/>
    <mergeCell ref="F34:I34"/>
    <mergeCell ref="J34:L34"/>
    <mergeCell ref="M34:P34"/>
    <mergeCell ref="F33:I33"/>
    <mergeCell ref="J33:L33"/>
    <mergeCell ref="M33:P33"/>
    <mergeCell ref="Q33:R33"/>
    <mergeCell ref="S33:T33"/>
    <mergeCell ref="B43:E43"/>
    <mergeCell ref="F43:I43"/>
    <mergeCell ref="J43:L43"/>
    <mergeCell ref="M43:P43"/>
    <mergeCell ref="Q43:R43"/>
    <mergeCell ref="B40:E40"/>
    <mergeCell ref="F40:I40"/>
    <mergeCell ref="F41:I41"/>
    <mergeCell ref="J41:L41"/>
    <mergeCell ref="M41:P41"/>
    <mergeCell ref="Q41:R41"/>
    <mergeCell ref="S41:T41"/>
    <mergeCell ref="Q42:R42"/>
    <mergeCell ref="S42:T42"/>
    <mergeCell ref="B36:E36"/>
    <mergeCell ref="F36:I36"/>
    <mergeCell ref="J36:L36"/>
    <mergeCell ref="M36:P36"/>
    <mergeCell ref="Q39:R39"/>
    <mergeCell ref="B38:E38"/>
    <mergeCell ref="F38:I38"/>
    <mergeCell ref="J38:L38"/>
    <mergeCell ref="M40:P40"/>
    <mergeCell ref="F42:I42"/>
    <mergeCell ref="J42:L42"/>
    <mergeCell ref="M42:P42"/>
    <mergeCell ref="J40:L40"/>
    <mergeCell ref="B33:E33"/>
    <mergeCell ref="Q34:R34"/>
    <mergeCell ref="S39:T39"/>
    <mergeCell ref="S38:T38"/>
    <mergeCell ref="S37:T37"/>
    <mergeCell ref="Q36:R36"/>
    <mergeCell ref="S36:T36"/>
    <mergeCell ref="S34:T34"/>
    <mergeCell ref="F39:I39"/>
    <mergeCell ref="J39:L39"/>
    <mergeCell ref="M39:P39"/>
    <mergeCell ref="M38:P38"/>
    <mergeCell ref="Q38:R38"/>
    <mergeCell ref="F37:I37"/>
    <mergeCell ref="J37:L37"/>
    <mergeCell ref="M37:P37"/>
    <mergeCell ref="Q37:R37"/>
    <mergeCell ref="B37:E37"/>
    <mergeCell ref="B39:E39"/>
    <mergeCell ref="S35:T35"/>
    <mergeCell ref="B35:E35"/>
    <mergeCell ref="F35:I35"/>
    <mergeCell ref="J35:L35"/>
    <mergeCell ref="M35:P35"/>
    <mergeCell ref="T12:T13"/>
    <mergeCell ref="A12:A13"/>
    <mergeCell ref="B12:D13"/>
    <mergeCell ref="E12:G13"/>
    <mergeCell ref="H12:J13"/>
    <mergeCell ref="K12:M13"/>
    <mergeCell ref="N12:P13"/>
    <mergeCell ref="Q12:Q13"/>
    <mergeCell ref="R12:R13"/>
    <mergeCell ref="S12:S13"/>
    <mergeCell ref="R14:R15"/>
    <mergeCell ref="S14:S15"/>
    <mergeCell ref="T14:T15"/>
    <mergeCell ref="B14:D15"/>
    <mergeCell ref="N14:P15"/>
    <mergeCell ref="A14:A15"/>
    <mergeCell ref="E14:G14"/>
    <mergeCell ref="H14:J14"/>
    <mergeCell ref="K14:M14"/>
    <mergeCell ref="Q14:Q15"/>
    <mergeCell ref="S16:S17"/>
    <mergeCell ref="T16:T17"/>
    <mergeCell ref="R16:R17"/>
    <mergeCell ref="R20:R21"/>
    <mergeCell ref="A23:P23"/>
    <mergeCell ref="Q23:T23"/>
    <mergeCell ref="A18:A19"/>
    <mergeCell ref="B18:D18"/>
    <mergeCell ref="E18:G18"/>
    <mergeCell ref="K18:M18"/>
    <mergeCell ref="A16:A17"/>
    <mergeCell ref="B16:D16"/>
    <mergeCell ref="H16:J16"/>
    <mergeCell ref="K16:M16"/>
    <mergeCell ref="Q16:Q17"/>
    <mergeCell ref="A20:A21"/>
    <mergeCell ref="B20:D20"/>
    <mergeCell ref="E20:G20"/>
    <mergeCell ref="H20:J20"/>
    <mergeCell ref="Q20:Q21"/>
    <mergeCell ref="B25:E25"/>
    <mergeCell ref="F25:I25"/>
    <mergeCell ref="J25:L25"/>
    <mergeCell ref="M25:P25"/>
    <mergeCell ref="S20:S21"/>
    <mergeCell ref="T20:T21"/>
    <mergeCell ref="Q18:Q19"/>
    <mergeCell ref="R18:R19"/>
    <mergeCell ref="S18:S19"/>
    <mergeCell ref="T18:T19"/>
    <mergeCell ref="R7:R8"/>
    <mergeCell ref="S7:S8"/>
    <mergeCell ref="F28:I28"/>
    <mergeCell ref="J28:L28"/>
    <mergeCell ref="M28:P28"/>
    <mergeCell ref="Q28:R28"/>
    <mergeCell ref="S28:T28"/>
    <mergeCell ref="N16:P17"/>
    <mergeCell ref="N18:P19"/>
    <mergeCell ref="N20:P21"/>
    <mergeCell ref="E16:G17"/>
    <mergeCell ref="H18:J19"/>
    <mergeCell ref="K20:M21"/>
    <mergeCell ref="Q26:R26"/>
    <mergeCell ref="S26:T26"/>
    <mergeCell ref="Q27:R27"/>
    <mergeCell ref="S27:T27"/>
    <mergeCell ref="S25:T25"/>
    <mergeCell ref="B24:E24"/>
    <mergeCell ref="F24:I24"/>
    <mergeCell ref="J24:L24"/>
    <mergeCell ref="M24:P24"/>
    <mergeCell ref="Q24:R24"/>
    <mergeCell ref="S24:T24"/>
    <mergeCell ref="A7:A8"/>
    <mergeCell ref="B7:D7"/>
    <mergeCell ref="H7:J7"/>
    <mergeCell ref="B5:D6"/>
    <mergeCell ref="N5:P6"/>
    <mergeCell ref="N7:P8"/>
    <mergeCell ref="E7:G8"/>
    <mergeCell ref="K7:M8"/>
    <mergeCell ref="Q7:Q8"/>
    <mergeCell ref="A9:A10"/>
    <mergeCell ref="B9:D9"/>
    <mergeCell ref="E9:G9"/>
    <mergeCell ref="K9:M10"/>
    <mergeCell ref="Q9:Q10"/>
    <mergeCell ref="R9:R10"/>
    <mergeCell ref="S9:S10"/>
    <mergeCell ref="N9:P10"/>
    <mergeCell ref="H9:J10"/>
    <mergeCell ref="A1:T1"/>
    <mergeCell ref="A5:A6"/>
    <mergeCell ref="E5:G5"/>
    <mergeCell ref="H5:J5"/>
    <mergeCell ref="Q5:Q6"/>
    <mergeCell ref="A3:A4"/>
    <mergeCell ref="B3:D4"/>
    <mergeCell ref="E3:G4"/>
    <mergeCell ref="H3:J4"/>
    <mergeCell ref="K3:M4"/>
    <mergeCell ref="N3:P4"/>
    <mergeCell ref="Q3:Q4"/>
    <mergeCell ref="R3:R4"/>
    <mergeCell ref="S3:S4"/>
    <mergeCell ref="K5:M6"/>
    <mergeCell ref="R5:R6"/>
    <mergeCell ref="S5:S6"/>
    <mergeCell ref="S30:T30"/>
    <mergeCell ref="B26:E26"/>
    <mergeCell ref="F26:I26"/>
    <mergeCell ref="J26:L26"/>
    <mergeCell ref="M26:P26"/>
    <mergeCell ref="Q25:R25"/>
    <mergeCell ref="A44:T44"/>
    <mergeCell ref="A31:T31"/>
    <mergeCell ref="B30:E30"/>
    <mergeCell ref="F30:I30"/>
    <mergeCell ref="J30:L30"/>
    <mergeCell ref="M30:P30"/>
    <mergeCell ref="B27:E27"/>
    <mergeCell ref="F27:I27"/>
    <mergeCell ref="J27:L27"/>
    <mergeCell ref="M27:P27"/>
    <mergeCell ref="Q30:R30"/>
    <mergeCell ref="B29:E29"/>
    <mergeCell ref="F29:I29"/>
    <mergeCell ref="J29:L29"/>
    <mergeCell ref="M29:P29"/>
    <mergeCell ref="Q29:R29"/>
    <mergeCell ref="S29:T29"/>
    <mergeCell ref="B28:E28"/>
  </mergeCells>
  <phoneticPr fontId="1"/>
  <pageMargins left="0.59314960629921265" right="0.1931496062992126" top="0.59000000000000008" bottom="0.39000000000000007" header="0.30000000000000004" footer="0.30000000000000004"/>
  <pageSetup paperSize="9" scale="80" orientation="portrait" horizontalDpi="4294967293" verticalDpi="1200" r:id="rId1"/>
  <colBreaks count="1" manualBreakCount="1">
    <brk id="2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6"/>
  <sheetViews>
    <sheetView view="pageBreakPreview" zoomScaleNormal="100" zoomScaleSheetLayoutView="100" workbookViewId="0">
      <selection activeCell="X16" sqref="X16"/>
    </sheetView>
  </sheetViews>
  <sheetFormatPr baseColWidth="10" defaultColWidth="8.83203125" defaultRowHeight="14"/>
  <cols>
    <col min="1" max="1" width="10.6640625" style="54" bestFit="1" customWidth="1"/>
    <col min="2" max="2" width="2.83203125" style="54" customWidth="1"/>
    <col min="3" max="3" width="2.83203125" style="55" customWidth="1"/>
    <col min="4" max="16" width="2.83203125" style="54" customWidth="1"/>
    <col min="17" max="21" width="7.1640625" style="54" customWidth="1"/>
    <col min="22" max="22" width="8.83203125" style="54" customWidth="1"/>
    <col min="23" max="35" width="8.83203125" style="54"/>
    <col min="36" max="36" width="8.83203125" style="54" customWidth="1"/>
    <col min="37" max="38" width="8.83203125" style="54"/>
    <col min="39" max="39" width="8.83203125" style="54" customWidth="1"/>
    <col min="40" max="16384" width="8.83203125" style="54"/>
  </cols>
  <sheetData>
    <row r="1" spans="1:21" ht="42" customHeight="1">
      <c r="A1" s="470" t="s">
        <v>122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72"/>
    </row>
    <row r="2" spans="1:21" ht="27" customHeight="1">
      <c r="A2" s="73"/>
      <c r="B2" s="73"/>
      <c r="C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21" customHeight="1">
      <c r="A3" s="418" t="s">
        <v>6</v>
      </c>
      <c r="B3" s="420" t="str">
        <f>A5</f>
        <v>日吉が丘</v>
      </c>
      <c r="C3" s="421"/>
      <c r="D3" s="422"/>
      <c r="E3" s="420" t="str">
        <f>A7</f>
        <v>エストレーラ</v>
      </c>
      <c r="F3" s="421"/>
      <c r="G3" s="422"/>
      <c r="H3" s="420" t="str">
        <f>A9</f>
        <v>せたな</v>
      </c>
      <c r="I3" s="421"/>
      <c r="J3" s="422"/>
      <c r="K3" s="420" t="str">
        <f>A11</f>
        <v>NOSS</v>
      </c>
      <c r="L3" s="421"/>
      <c r="M3" s="422"/>
      <c r="N3" s="420" t="s">
        <v>64</v>
      </c>
      <c r="O3" s="421"/>
      <c r="P3" s="422"/>
      <c r="Q3" s="407" t="s">
        <v>65</v>
      </c>
      <c r="R3" s="407" t="s">
        <v>66</v>
      </c>
      <c r="S3" s="407" t="s">
        <v>67</v>
      </c>
      <c r="T3" s="416" t="s">
        <v>68</v>
      </c>
      <c r="U3" s="73"/>
    </row>
    <row r="4" spans="1:21" ht="21" customHeight="1">
      <c r="A4" s="419"/>
      <c r="B4" s="423"/>
      <c r="C4" s="424"/>
      <c r="D4" s="425"/>
      <c r="E4" s="423"/>
      <c r="F4" s="424"/>
      <c r="G4" s="425"/>
      <c r="H4" s="423"/>
      <c r="I4" s="424"/>
      <c r="J4" s="425"/>
      <c r="K4" s="423"/>
      <c r="L4" s="424"/>
      <c r="M4" s="425"/>
      <c r="N4" s="423"/>
      <c r="O4" s="424"/>
      <c r="P4" s="425"/>
      <c r="Q4" s="408"/>
      <c r="R4" s="408"/>
      <c r="S4" s="408"/>
      <c r="T4" s="417"/>
      <c r="U4" s="73"/>
    </row>
    <row r="5" spans="1:21" ht="21" customHeight="1">
      <c r="A5" s="471" t="s">
        <v>224</v>
      </c>
      <c r="B5" s="395"/>
      <c r="C5" s="396"/>
      <c r="D5" s="397"/>
      <c r="E5" s="412" t="str">
        <f>IF(E6="","",IF(E6=G6,"△",IF(E6&gt;G6,"○","×")))</f>
        <v/>
      </c>
      <c r="F5" s="413"/>
      <c r="G5" s="414"/>
      <c r="H5" s="412" t="str">
        <f>IF(H6="","",IF(H6=J6,"△",IF(H6&gt;J6,"○","×")))</f>
        <v/>
      </c>
      <c r="I5" s="413"/>
      <c r="J5" s="414"/>
      <c r="K5" s="412" t="str">
        <f>IF(K6="","",IF(K6=M6,"△",IF(K6&gt;M6,"○","×")))</f>
        <v/>
      </c>
      <c r="L5" s="413"/>
      <c r="M5" s="414"/>
      <c r="N5" s="389">
        <f>COUNTIF(B5:M5,"○")*3+COUNTIF(B5:M5,"△")*1</f>
        <v>0</v>
      </c>
      <c r="O5" s="390"/>
      <c r="P5" s="391"/>
      <c r="Q5" s="415">
        <f>IFERROR(R5-S5,"")</f>
        <v>0</v>
      </c>
      <c r="R5" s="404">
        <f>IFERROR(B6+E6+H6+K6,"")</f>
        <v>0</v>
      </c>
      <c r="S5" s="404">
        <f>IFERROR(D6+G6+J6+M6,"")</f>
        <v>0</v>
      </c>
      <c r="T5" s="404"/>
      <c r="U5" s="73"/>
    </row>
    <row r="6" spans="1:21" ht="21" customHeight="1">
      <c r="A6" s="472"/>
      <c r="B6" s="398"/>
      <c r="C6" s="399"/>
      <c r="D6" s="400"/>
      <c r="E6" s="75"/>
      <c r="F6" s="76" t="s">
        <v>69</v>
      </c>
      <c r="G6" s="77"/>
      <c r="H6" s="75"/>
      <c r="I6" s="76" t="s">
        <v>69</v>
      </c>
      <c r="J6" s="77"/>
      <c r="K6" s="75"/>
      <c r="L6" s="76" t="s">
        <v>69</v>
      </c>
      <c r="M6" s="77"/>
      <c r="N6" s="392"/>
      <c r="O6" s="393"/>
      <c r="P6" s="394"/>
      <c r="Q6" s="404"/>
      <c r="R6" s="405"/>
      <c r="S6" s="405"/>
      <c r="T6" s="405"/>
      <c r="U6" s="73"/>
    </row>
    <row r="7" spans="1:21" ht="21" customHeight="1">
      <c r="A7" s="471" t="s">
        <v>222</v>
      </c>
      <c r="B7" s="409" t="str">
        <f>IF(B8="","",IF(B8=D8,"△",IF(B8&gt;D8,"○","×")))</f>
        <v/>
      </c>
      <c r="C7" s="409"/>
      <c r="D7" s="410"/>
      <c r="E7" s="395"/>
      <c r="F7" s="396"/>
      <c r="G7" s="397"/>
      <c r="H7" s="411" t="str">
        <f>IF(H8="","",IF(H8=J8,"△",IF(H8&gt;J8,"○","×")))</f>
        <v/>
      </c>
      <c r="I7" s="409"/>
      <c r="J7" s="410"/>
      <c r="K7" s="411" t="str">
        <f>IF(K8="","",IF(K8=M8,"△",IF(K8&gt;M8,"○","×")))</f>
        <v/>
      </c>
      <c r="L7" s="409"/>
      <c r="M7" s="410"/>
      <c r="N7" s="389">
        <f>COUNTIF(B7:M7,"○")*3+COUNTIF(B7:M7,"△")*1</f>
        <v>0</v>
      </c>
      <c r="O7" s="390"/>
      <c r="P7" s="391"/>
      <c r="Q7" s="406" t="str">
        <f>IFERROR(R7-S7,"")</f>
        <v/>
      </c>
      <c r="R7" s="404" t="str">
        <f>IFERROR(B8+E8+H8+K8,"")</f>
        <v/>
      </c>
      <c r="S7" s="404" t="str">
        <f>IFERROR(D8+G8+J8+M8,"")</f>
        <v/>
      </c>
      <c r="T7" s="405"/>
      <c r="U7" s="73"/>
    </row>
    <row r="8" spans="1:21" ht="21" customHeight="1">
      <c r="A8" s="472"/>
      <c r="B8" s="76" t="str">
        <f>IF(G6="","",G6)</f>
        <v/>
      </c>
      <c r="C8" s="76" t="s">
        <v>69</v>
      </c>
      <c r="D8" s="79" t="str">
        <f>IF(E6="","",E6)</f>
        <v/>
      </c>
      <c r="E8" s="398"/>
      <c r="F8" s="399"/>
      <c r="G8" s="400"/>
      <c r="H8" s="75"/>
      <c r="I8" s="76" t="s">
        <v>69</v>
      </c>
      <c r="J8" s="77"/>
      <c r="K8" s="75"/>
      <c r="L8" s="76" t="s">
        <v>69</v>
      </c>
      <c r="M8" s="77"/>
      <c r="N8" s="392"/>
      <c r="O8" s="393"/>
      <c r="P8" s="394"/>
      <c r="Q8" s="404"/>
      <c r="R8" s="405"/>
      <c r="S8" s="405"/>
      <c r="T8" s="405"/>
      <c r="U8" s="73"/>
    </row>
    <row r="9" spans="1:21" ht="21" customHeight="1">
      <c r="A9" s="471" t="s">
        <v>220</v>
      </c>
      <c r="B9" s="409" t="str">
        <f>IF(B10="","",IF(B10=D10,"△",IF(B10&gt;D10,"○","×")))</f>
        <v/>
      </c>
      <c r="C9" s="409"/>
      <c r="D9" s="410"/>
      <c r="E9" s="411" t="str">
        <f>IF(E10="","",IF(E10=G10,"△",IF(E10&gt;G10,"○","×")))</f>
        <v/>
      </c>
      <c r="F9" s="409"/>
      <c r="G9" s="410"/>
      <c r="H9" s="395"/>
      <c r="I9" s="396"/>
      <c r="J9" s="397"/>
      <c r="K9" s="411" t="str">
        <f>IF(K10="","",IF(K10=M10,"△",IF(K10&gt;M10,"○","×")))</f>
        <v/>
      </c>
      <c r="L9" s="409"/>
      <c r="M9" s="410"/>
      <c r="N9" s="389">
        <f>COUNTIF(B9:M9,"○")*3+COUNTIF(B9:M9,"△")*1</f>
        <v>0</v>
      </c>
      <c r="O9" s="390"/>
      <c r="P9" s="391"/>
      <c r="Q9" s="406" t="str">
        <f>IFERROR(R9-S9,"")</f>
        <v/>
      </c>
      <c r="R9" s="404" t="str">
        <f>IFERROR(B10+E10+H10+K10,"")</f>
        <v/>
      </c>
      <c r="S9" s="404" t="str">
        <f>IFERROR(D10+G10+J10+M10,"")</f>
        <v/>
      </c>
      <c r="T9" s="405"/>
      <c r="U9" s="73"/>
    </row>
    <row r="10" spans="1:21" ht="21" customHeight="1">
      <c r="A10" s="472"/>
      <c r="B10" s="76" t="str">
        <f>IF(J6="","",J6)</f>
        <v/>
      </c>
      <c r="C10" s="76" t="s">
        <v>69</v>
      </c>
      <c r="D10" s="79" t="str">
        <f>IF(H6="","",H6)</f>
        <v/>
      </c>
      <c r="E10" s="78" t="str">
        <f>IF(J8="","",J8)</f>
        <v/>
      </c>
      <c r="F10" s="76" t="s">
        <v>69</v>
      </c>
      <c r="G10" s="79" t="str">
        <f>IF(H8="","",H8)</f>
        <v/>
      </c>
      <c r="H10" s="398"/>
      <c r="I10" s="399"/>
      <c r="J10" s="400"/>
      <c r="K10" s="75"/>
      <c r="L10" s="76" t="s">
        <v>69</v>
      </c>
      <c r="M10" s="77"/>
      <c r="N10" s="392"/>
      <c r="O10" s="393"/>
      <c r="P10" s="394"/>
      <c r="Q10" s="404"/>
      <c r="R10" s="405"/>
      <c r="S10" s="405"/>
      <c r="T10" s="405"/>
      <c r="U10" s="73"/>
    </row>
    <row r="11" spans="1:21" ht="21" customHeight="1">
      <c r="A11" s="471" t="s">
        <v>221</v>
      </c>
      <c r="B11" s="409" t="str">
        <f>IF(B12="","",IF(B12=D12,"△",IF(B12&gt;D12,"○","×")))</f>
        <v/>
      </c>
      <c r="C11" s="409"/>
      <c r="D11" s="410"/>
      <c r="E11" s="411" t="str">
        <f>IF(E12="","",IF(E12=G12,"△",IF(E12&gt;G12,"○","×")))</f>
        <v/>
      </c>
      <c r="F11" s="409"/>
      <c r="G11" s="410"/>
      <c r="H11" s="411" t="str">
        <f>IF(H12="","",IF(H12=J12,"△",IF(H12&gt;J12,"○","×")))</f>
        <v/>
      </c>
      <c r="I11" s="409"/>
      <c r="J11" s="410"/>
      <c r="K11" s="395"/>
      <c r="L11" s="396"/>
      <c r="M11" s="397"/>
      <c r="N11" s="389">
        <f>COUNTIF(B11:M11,"○")*3+COUNTIF(B11:M11,"△")*1</f>
        <v>0</v>
      </c>
      <c r="O11" s="390"/>
      <c r="P11" s="391"/>
      <c r="Q11" s="406" t="str">
        <f>IFERROR(R11-S11,"")</f>
        <v/>
      </c>
      <c r="R11" s="404" t="str">
        <f>IFERROR(B12+E12+H12+K12,"")</f>
        <v/>
      </c>
      <c r="S11" s="404" t="str">
        <f>IFERROR(D12+G12+J12+M12,"")</f>
        <v/>
      </c>
      <c r="T11" s="405"/>
      <c r="U11" s="73"/>
    </row>
    <row r="12" spans="1:21" ht="21" customHeight="1">
      <c r="A12" s="472"/>
      <c r="B12" s="76" t="str">
        <f>IF(M6="","",M6)</f>
        <v/>
      </c>
      <c r="C12" s="76" t="s">
        <v>69</v>
      </c>
      <c r="D12" s="79" t="str">
        <f>IF(K6="","",K6)</f>
        <v/>
      </c>
      <c r="E12" s="78" t="str">
        <f>IF(M8="","",M8)</f>
        <v/>
      </c>
      <c r="F12" s="76" t="s">
        <v>69</v>
      </c>
      <c r="G12" s="79" t="str">
        <f>IF(K8="","",K8)</f>
        <v/>
      </c>
      <c r="H12" s="78" t="str">
        <f>IF(M10="","",M10)</f>
        <v/>
      </c>
      <c r="I12" s="76" t="s">
        <v>69</v>
      </c>
      <c r="J12" s="79" t="str">
        <f>IF(K10="","",K10)</f>
        <v/>
      </c>
      <c r="K12" s="398"/>
      <c r="L12" s="399"/>
      <c r="M12" s="400"/>
      <c r="N12" s="392"/>
      <c r="O12" s="393"/>
      <c r="P12" s="394"/>
      <c r="Q12" s="404"/>
      <c r="R12" s="405"/>
      <c r="S12" s="405"/>
      <c r="T12" s="405"/>
      <c r="U12" s="73"/>
    </row>
    <row r="13" spans="1:21" ht="20" customHeight="1">
      <c r="A13" s="73"/>
      <c r="B13" s="73"/>
      <c r="C13" s="74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ht="20" customHeight="1">
      <c r="A14" s="73"/>
      <c r="B14" s="478"/>
      <c r="C14" s="478"/>
      <c r="D14" s="478"/>
      <c r="E14" s="478"/>
      <c r="F14" s="413"/>
      <c r="G14" s="413"/>
      <c r="H14" s="413"/>
      <c r="I14" s="413"/>
      <c r="J14" s="413"/>
      <c r="K14" s="73"/>
      <c r="L14" s="413"/>
      <c r="M14" s="413"/>
      <c r="N14" s="413"/>
      <c r="O14" s="413"/>
      <c r="P14" s="413"/>
      <c r="Q14" s="73"/>
      <c r="R14" s="73"/>
      <c r="S14" s="73"/>
      <c r="T14" s="73"/>
    </row>
    <row r="15" spans="1:21" ht="20" customHeight="1">
      <c r="A15" s="455" t="s">
        <v>77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4" t="s">
        <v>167</v>
      </c>
      <c r="R15" s="311"/>
      <c r="S15" s="311"/>
      <c r="T15" s="311"/>
    </row>
    <row r="16" spans="1:21" ht="24" customHeight="1">
      <c r="A16" s="80"/>
      <c r="B16" s="426" t="s">
        <v>70</v>
      </c>
      <c r="C16" s="427"/>
      <c r="D16" s="427"/>
      <c r="E16" s="428"/>
      <c r="F16" s="461" t="s">
        <v>44</v>
      </c>
      <c r="G16" s="461"/>
      <c r="H16" s="461"/>
      <c r="I16" s="461"/>
      <c r="J16" s="461" t="s">
        <v>71</v>
      </c>
      <c r="K16" s="461"/>
      <c r="L16" s="461"/>
      <c r="M16" s="461" t="s">
        <v>44</v>
      </c>
      <c r="N16" s="461"/>
      <c r="O16" s="461"/>
      <c r="P16" s="462"/>
      <c r="Q16" s="463" t="s">
        <v>45</v>
      </c>
      <c r="R16" s="464"/>
      <c r="S16" s="465" t="s">
        <v>45</v>
      </c>
      <c r="T16" s="466"/>
    </row>
    <row r="17" spans="1:21" ht="24" customHeight="1">
      <c r="A17" s="113" t="s">
        <v>147</v>
      </c>
      <c r="B17" s="300" t="s">
        <v>151</v>
      </c>
      <c r="C17" s="300"/>
      <c r="D17" s="300"/>
      <c r="E17" s="300"/>
      <c r="F17" s="457" t="str">
        <f>F19</f>
        <v>日吉が丘</v>
      </c>
      <c r="G17" s="458"/>
      <c r="H17" s="458"/>
      <c r="I17" s="458"/>
      <c r="J17" s="459"/>
      <c r="K17" s="459"/>
      <c r="L17" s="459"/>
      <c r="M17" s="458" t="str">
        <f>M19</f>
        <v>エストレーラ</v>
      </c>
      <c r="N17" s="458"/>
      <c r="O17" s="458"/>
      <c r="P17" s="460"/>
      <c r="Q17" s="429"/>
      <c r="R17" s="429"/>
      <c r="S17" s="429"/>
      <c r="T17" s="429"/>
      <c r="U17" s="54" t="s">
        <v>74</v>
      </c>
    </row>
    <row r="18" spans="1:21" ht="24" customHeight="1">
      <c r="A18" s="114" t="s">
        <v>147</v>
      </c>
      <c r="B18" s="442" t="s">
        <v>151</v>
      </c>
      <c r="C18" s="442"/>
      <c r="D18" s="442"/>
      <c r="E18" s="442"/>
      <c r="F18" s="443" t="str">
        <f>F20</f>
        <v>せたな</v>
      </c>
      <c r="G18" s="444"/>
      <c r="H18" s="444"/>
      <c r="I18" s="444"/>
      <c r="J18" s="445"/>
      <c r="K18" s="445"/>
      <c r="L18" s="445"/>
      <c r="M18" s="444" t="str">
        <f>M20</f>
        <v>NOSS</v>
      </c>
      <c r="N18" s="444"/>
      <c r="O18" s="444"/>
      <c r="P18" s="446"/>
      <c r="Q18" s="473"/>
      <c r="R18" s="473"/>
      <c r="S18" s="473"/>
      <c r="T18" s="473"/>
      <c r="U18" s="54" t="s">
        <v>75</v>
      </c>
    </row>
    <row r="19" spans="1:21" ht="24" customHeight="1">
      <c r="A19" s="87" t="s">
        <v>72</v>
      </c>
      <c r="B19" s="447">
        <v>0.39930555555555558</v>
      </c>
      <c r="C19" s="447"/>
      <c r="D19" s="447"/>
      <c r="E19" s="447"/>
      <c r="F19" s="448" t="str">
        <f>A5</f>
        <v>日吉が丘</v>
      </c>
      <c r="G19" s="449"/>
      <c r="H19" s="449"/>
      <c r="I19" s="449"/>
      <c r="J19" s="347" t="s">
        <v>47</v>
      </c>
      <c r="K19" s="347"/>
      <c r="L19" s="347"/>
      <c r="M19" s="449" t="str">
        <f>A7</f>
        <v>エストレーラ</v>
      </c>
      <c r="N19" s="449"/>
      <c r="O19" s="449"/>
      <c r="P19" s="451"/>
      <c r="Q19" s="440" t="s">
        <v>183</v>
      </c>
      <c r="R19" s="440"/>
      <c r="S19" s="440" t="s">
        <v>184</v>
      </c>
      <c r="T19" s="440"/>
    </row>
    <row r="20" spans="1:21" ht="24" customHeight="1">
      <c r="A20" s="81" t="s">
        <v>152</v>
      </c>
      <c r="B20" s="439">
        <v>0.4201388888888889</v>
      </c>
      <c r="C20" s="439"/>
      <c r="D20" s="439"/>
      <c r="E20" s="439"/>
      <c r="F20" s="430" t="str">
        <f>A9</f>
        <v>せたな</v>
      </c>
      <c r="G20" s="436"/>
      <c r="H20" s="436"/>
      <c r="I20" s="436"/>
      <c r="J20" s="347" t="s">
        <v>47</v>
      </c>
      <c r="K20" s="347"/>
      <c r="L20" s="347"/>
      <c r="M20" s="436" t="str">
        <f>A11</f>
        <v>NOSS</v>
      </c>
      <c r="N20" s="436"/>
      <c r="O20" s="436"/>
      <c r="P20" s="431"/>
      <c r="Q20" s="474" t="s">
        <v>185</v>
      </c>
      <c r="R20" s="430"/>
      <c r="S20" s="475" t="s">
        <v>186</v>
      </c>
      <c r="T20" s="476"/>
    </row>
    <row r="21" spans="1:21" ht="14.25" customHeight="1">
      <c r="A21" s="115" t="s">
        <v>148</v>
      </c>
      <c r="B21" s="442" t="s">
        <v>155</v>
      </c>
      <c r="C21" s="442"/>
      <c r="D21" s="442"/>
      <c r="E21" s="442"/>
      <c r="F21" s="432"/>
      <c r="G21" s="438"/>
      <c r="H21" s="438"/>
      <c r="I21" s="438"/>
      <c r="J21" s="441"/>
      <c r="K21" s="441"/>
      <c r="L21" s="441"/>
      <c r="M21" s="438"/>
      <c r="N21" s="438"/>
      <c r="O21" s="438"/>
      <c r="P21" s="433"/>
      <c r="Q21" s="473"/>
      <c r="R21" s="473"/>
      <c r="S21" s="473"/>
      <c r="T21" s="473"/>
    </row>
    <row r="22" spans="1:21" ht="24" customHeight="1">
      <c r="A22" s="81" t="s">
        <v>73</v>
      </c>
      <c r="B22" s="439">
        <v>0.4513888888888889</v>
      </c>
      <c r="C22" s="439"/>
      <c r="D22" s="439"/>
      <c r="E22" s="439"/>
      <c r="F22" s="430" t="str">
        <f>A5</f>
        <v>日吉が丘</v>
      </c>
      <c r="G22" s="436"/>
      <c r="H22" s="436"/>
      <c r="I22" s="436"/>
      <c r="J22" s="347" t="s">
        <v>47</v>
      </c>
      <c r="K22" s="347"/>
      <c r="L22" s="347"/>
      <c r="M22" s="436" t="str">
        <f>A9</f>
        <v>せたな</v>
      </c>
      <c r="N22" s="436"/>
      <c r="O22" s="436"/>
      <c r="P22" s="431"/>
      <c r="Q22" s="474" t="s">
        <v>186</v>
      </c>
      <c r="R22" s="474"/>
      <c r="S22" s="474" t="s">
        <v>187</v>
      </c>
      <c r="T22" s="474"/>
    </row>
    <row r="23" spans="1:21" ht="24" customHeight="1">
      <c r="A23" s="81" t="s">
        <v>246</v>
      </c>
      <c r="B23" s="439">
        <v>0.47222222222222227</v>
      </c>
      <c r="C23" s="439"/>
      <c r="D23" s="439"/>
      <c r="E23" s="439"/>
      <c r="F23" s="430" t="str">
        <f>A7</f>
        <v>エストレーラ</v>
      </c>
      <c r="G23" s="436"/>
      <c r="H23" s="436"/>
      <c r="I23" s="436"/>
      <c r="J23" s="347" t="s">
        <v>47</v>
      </c>
      <c r="K23" s="347"/>
      <c r="L23" s="347"/>
      <c r="M23" s="436" t="str">
        <f>A11</f>
        <v>NOSS</v>
      </c>
      <c r="N23" s="436"/>
      <c r="O23" s="436"/>
      <c r="P23" s="431"/>
      <c r="Q23" s="474" t="s">
        <v>188</v>
      </c>
      <c r="R23" s="474"/>
      <c r="S23" s="474" t="s">
        <v>183</v>
      </c>
      <c r="T23" s="474"/>
    </row>
    <row r="24" spans="1:21" ht="13.5" customHeight="1">
      <c r="A24" s="115" t="s">
        <v>148</v>
      </c>
      <c r="B24" s="442" t="s">
        <v>156</v>
      </c>
      <c r="C24" s="442"/>
      <c r="D24" s="442"/>
      <c r="E24" s="442"/>
      <c r="F24" s="432"/>
      <c r="G24" s="438"/>
      <c r="H24" s="438"/>
      <c r="I24" s="438"/>
      <c r="J24" s="441"/>
      <c r="K24" s="441"/>
      <c r="L24" s="441"/>
      <c r="M24" s="438"/>
      <c r="N24" s="438"/>
      <c r="O24" s="438"/>
      <c r="P24" s="433"/>
      <c r="Q24" s="473"/>
      <c r="R24" s="473"/>
      <c r="S24" s="473"/>
      <c r="T24" s="473"/>
    </row>
    <row r="25" spans="1:21" ht="24" customHeight="1">
      <c r="A25" s="81" t="s">
        <v>153</v>
      </c>
      <c r="B25" s="439">
        <v>0.50347222222222221</v>
      </c>
      <c r="C25" s="439"/>
      <c r="D25" s="439"/>
      <c r="E25" s="439"/>
      <c r="F25" s="430" t="str">
        <f>A5</f>
        <v>日吉が丘</v>
      </c>
      <c r="G25" s="436"/>
      <c r="H25" s="436"/>
      <c r="I25" s="436"/>
      <c r="J25" s="347" t="s">
        <v>47</v>
      </c>
      <c r="K25" s="347"/>
      <c r="L25" s="347"/>
      <c r="M25" s="436" t="str">
        <f>A11</f>
        <v>NOSS</v>
      </c>
      <c r="N25" s="436"/>
      <c r="O25" s="436"/>
      <c r="P25" s="431"/>
      <c r="Q25" s="474" t="s">
        <v>186</v>
      </c>
      <c r="R25" s="474"/>
      <c r="S25" s="474" t="s">
        <v>183</v>
      </c>
      <c r="T25" s="474"/>
    </row>
    <row r="26" spans="1:21" ht="24" customHeight="1">
      <c r="A26" s="88" t="s">
        <v>154</v>
      </c>
      <c r="B26" s="467">
        <v>0.52430555555555558</v>
      </c>
      <c r="C26" s="467"/>
      <c r="D26" s="467"/>
      <c r="E26" s="467"/>
      <c r="F26" s="452" t="str">
        <f>A7</f>
        <v>エストレーラ</v>
      </c>
      <c r="G26" s="468"/>
      <c r="H26" s="468"/>
      <c r="I26" s="468"/>
      <c r="J26" s="469" t="s">
        <v>239</v>
      </c>
      <c r="K26" s="469"/>
      <c r="L26" s="469"/>
      <c r="M26" s="468" t="str">
        <f>A9</f>
        <v>せたな</v>
      </c>
      <c r="N26" s="468"/>
      <c r="O26" s="468"/>
      <c r="P26" s="453"/>
      <c r="Q26" s="477" t="s">
        <v>188</v>
      </c>
      <c r="R26" s="477"/>
      <c r="S26" s="477" t="s">
        <v>187</v>
      </c>
      <c r="T26" s="477"/>
    </row>
  </sheetData>
  <mergeCells count="122">
    <mergeCell ref="B21:E21"/>
    <mergeCell ref="F21:I21"/>
    <mergeCell ref="J21:L21"/>
    <mergeCell ref="M21:P21"/>
    <mergeCell ref="N7:P8"/>
    <mergeCell ref="N9:P10"/>
    <mergeCell ref="N11:P12"/>
    <mergeCell ref="B14:E14"/>
    <mergeCell ref="E7:G8"/>
    <mergeCell ref="H9:J10"/>
    <mergeCell ref="K11:M12"/>
    <mergeCell ref="F14:J14"/>
    <mergeCell ref="L14:P14"/>
    <mergeCell ref="A15:P15"/>
    <mergeCell ref="F16:I16"/>
    <mergeCell ref="B20:E20"/>
    <mergeCell ref="F20:I20"/>
    <mergeCell ref="J20:L20"/>
    <mergeCell ref="M20:P20"/>
    <mergeCell ref="B18:E18"/>
    <mergeCell ref="F18:I18"/>
    <mergeCell ref="J18:L18"/>
    <mergeCell ref="M18:P18"/>
    <mergeCell ref="J19:L19"/>
    <mergeCell ref="B26:E26"/>
    <mergeCell ref="F26:I26"/>
    <mergeCell ref="J26:L26"/>
    <mergeCell ref="M26:P26"/>
    <mergeCell ref="Q26:R26"/>
    <mergeCell ref="S26:T26"/>
    <mergeCell ref="Q25:R25"/>
    <mergeCell ref="S25:T25"/>
    <mergeCell ref="B25:E25"/>
    <mergeCell ref="F25:I25"/>
    <mergeCell ref="J25:L25"/>
    <mergeCell ref="M25:P25"/>
    <mergeCell ref="Q24:R24"/>
    <mergeCell ref="S24:T24"/>
    <mergeCell ref="B23:E23"/>
    <mergeCell ref="F23:I23"/>
    <mergeCell ref="J23:L23"/>
    <mergeCell ref="M23:P23"/>
    <mergeCell ref="Q23:R23"/>
    <mergeCell ref="S23:T23"/>
    <mergeCell ref="F22:I22"/>
    <mergeCell ref="J22:L22"/>
    <mergeCell ref="M22:P22"/>
    <mergeCell ref="Q22:R22"/>
    <mergeCell ref="S22:T22"/>
    <mergeCell ref="B22:E22"/>
    <mergeCell ref="B24:E24"/>
    <mergeCell ref="F24:I24"/>
    <mergeCell ref="J24:L24"/>
    <mergeCell ref="M24:P24"/>
    <mergeCell ref="Q20:R20"/>
    <mergeCell ref="S20:T20"/>
    <mergeCell ref="B16:E16"/>
    <mergeCell ref="B17:E17"/>
    <mergeCell ref="J16:L16"/>
    <mergeCell ref="M16:P16"/>
    <mergeCell ref="Q16:R16"/>
    <mergeCell ref="S16:T16"/>
    <mergeCell ref="F17:I17"/>
    <mergeCell ref="J17:L17"/>
    <mergeCell ref="M17:P17"/>
    <mergeCell ref="Q17:R17"/>
    <mergeCell ref="S17:T17"/>
    <mergeCell ref="B19:E19"/>
    <mergeCell ref="F19:I19"/>
    <mergeCell ref="Q18:R18"/>
    <mergeCell ref="S18:T18"/>
    <mergeCell ref="M19:P19"/>
    <mergeCell ref="Q19:R19"/>
    <mergeCell ref="S19:T19"/>
    <mergeCell ref="Q21:R21"/>
    <mergeCell ref="S21:T21"/>
    <mergeCell ref="Q9:Q10"/>
    <mergeCell ref="R9:R10"/>
    <mergeCell ref="S9:S10"/>
    <mergeCell ref="T9:T10"/>
    <mergeCell ref="A7:A8"/>
    <mergeCell ref="B7:D7"/>
    <mergeCell ref="H7:J7"/>
    <mergeCell ref="K7:M7"/>
    <mergeCell ref="Q7:Q8"/>
    <mergeCell ref="A11:A12"/>
    <mergeCell ref="B11:D11"/>
    <mergeCell ref="E11:G11"/>
    <mergeCell ref="H11:J11"/>
    <mergeCell ref="R7:R8"/>
    <mergeCell ref="S7:S8"/>
    <mergeCell ref="T7:T8"/>
    <mergeCell ref="A9:A10"/>
    <mergeCell ref="B9:D9"/>
    <mergeCell ref="E9:G9"/>
    <mergeCell ref="K9:M9"/>
    <mergeCell ref="Q11:Q12"/>
    <mergeCell ref="R11:R12"/>
    <mergeCell ref="Q15:T15"/>
    <mergeCell ref="T3:T4"/>
    <mergeCell ref="A1:T1"/>
    <mergeCell ref="A3:A4"/>
    <mergeCell ref="B3:D4"/>
    <mergeCell ref="E3:G4"/>
    <mergeCell ref="H3:J4"/>
    <mergeCell ref="K3:M4"/>
    <mergeCell ref="N3:P4"/>
    <mergeCell ref="Q3:Q4"/>
    <mergeCell ref="R3:R4"/>
    <mergeCell ref="S3:S4"/>
    <mergeCell ref="S11:S12"/>
    <mergeCell ref="T11:T12"/>
    <mergeCell ref="A5:A6"/>
    <mergeCell ref="E5:G5"/>
    <mergeCell ref="H5:J5"/>
    <mergeCell ref="K5:M5"/>
    <mergeCell ref="Q5:Q6"/>
    <mergeCell ref="R5:R6"/>
    <mergeCell ref="S5:S6"/>
    <mergeCell ref="T5:T6"/>
    <mergeCell ref="B5:D6"/>
    <mergeCell ref="N5:P6"/>
  </mergeCells>
  <phoneticPr fontId="1"/>
  <pageMargins left="0.59314960629921265" right="0.1931496062992126" top="0.59000000000000008" bottom="0.39000000000000007" header="0.30000000000000004" footer="0.30000000000000004"/>
  <pageSetup paperSize="9" orientation="portrait" horizontalDpi="1200" verticalDpi="1200" r:id="rId1"/>
  <colBreaks count="1" manualBreakCount="1">
    <brk id="2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7"/>
  <sheetViews>
    <sheetView view="pageBreakPreview" zoomScaleNormal="100" zoomScaleSheetLayoutView="100" workbookViewId="0">
      <selection activeCell="W13" sqref="W13"/>
    </sheetView>
  </sheetViews>
  <sheetFormatPr baseColWidth="10" defaultColWidth="8.83203125" defaultRowHeight="14"/>
  <cols>
    <col min="1" max="1" width="10.6640625" style="54" bestFit="1" customWidth="1"/>
    <col min="2" max="2" width="2.83203125" style="54" customWidth="1"/>
    <col min="3" max="3" width="2.83203125" style="55" customWidth="1"/>
    <col min="4" max="16" width="2.83203125" style="54" customWidth="1"/>
    <col min="17" max="21" width="7.1640625" style="54" customWidth="1"/>
    <col min="22" max="16384" width="8.83203125" style="54"/>
  </cols>
  <sheetData>
    <row r="1" spans="1:21" ht="42" customHeight="1">
      <c r="A1" s="470" t="s">
        <v>122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72"/>
    </row>
    <row r="2" spans="1:21" ht="27" customHeight="1">
      <c r="A2" s="73"/>
      <c r="B2" s="73"/>
      <c r="C2" s="7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21" customHeight="1">
      <c r="A3" s="418" t="s">
        <v>8</v>
      </c>
      <c r="B3" s="420" t="str">
        <f>A5</f>
        <v>AVENDA U12</v>
      </c>
      <c r="C3" s="421"/>
      <c r="D3" s="422"/>
      <c r="E3" s="420" t="str">
        <f>A7</f>
        <v>八雲</v>
      </c>
      <c r="F3" s="421"/>
      <c r="G3" s="422"/>
      <c r="H3" s="420" t="str">
        <f>A9</f>
        <v>スクールホワイト</v>
      </c>
      <c r="I3" s="421"/>
      <c r="J3" s="422"/>
      <c r="K3" s="420" t="str">
        <f>A11</f>
        <v>鷲ノ木</v>
      </c>
      <c r="L3" s="421"/>
      <c r="M3" s="422"/>
      <c r="N3" s="420" t="s">
        <v>64</v>
      </c>
      <c r="O3" s="421"/>
      <c r="P3" s="422"/>
      <c r="Q3" s="407" t="s">
        <v>65</v>
      </c>
      <c r="R3" s="407" t="s">
        <v>66</v>
      </c>
      <c r="S3" s="407" t="s">
        <v>67</v>
      </c>
      <c r="T3" s="416" t="s">
        <v>68</v>
      </c>
      <c r="U3" s="73"/>
    </row>
    <row r="4" spans="1:21" ht="21" customHeight="1">
      <c r="A4" s="419"/>
      <c r="B4" s="423"/>
      <c r="C4" s="424"/>
      <c r="D4" s="425"/>
      <c r="E4" s="423"/>
      <c r="F4" s="424"/>
      <c r="G4" s="425"/>
      <c r="H4" s="423"/>
      <c r="I4" s="424"/>
      <c r="J4" s="425"/>
      <c r="K4" s="423"/>
      <c r="L4" s="424"/>
      <c r="M4" s="425"/>
      <c r="N4" s="423"/>
      <c r="O4" s="424"/>
      <c r="P4" s="425"/>
      <c r="Q4" s="408"/>
      <c r="R4" s="408"/>
      <c r="S4" s="408"/>
      <c r="T4" s="417"/>
      <c r="U4" s="73"/>
    </row>
    <row r="5" spans="1:21" ht="21" customHeight="1">
      <c r="A5" s="407" t="s">
        <v>215</v>
      </c>
      <c r="B5" s="395"/>
      <c r="C5" s="396"/>
      <c r="D5" s="397"/>
      <c r="E5" s="412" t="str">
        <f>IF(E6="","",IF(E6=G6,"△",IF(E6&gt;G6,"○","×")))</f>
        <v/>
      </c>
      <c r="F5" s="413"/>
      <c r="G5" s="414"/>
      <c r="H5" s="412" t="str">
        <f>IF(H6="","",IF(H6=J6,"△",IF(H6&gt;J6,"○","×")))</f>
        <v/>
      </c>
      <c r="I5" s="413"/>
      <c r="J5" s="414"/>
      <c r="K5" s="412" t="str">
        <f>IF(K6="","",IF(K6=M6,"△",IF(K6&gt;M6,"○","×")))</f>
        <v/>
      </c>
      <c r="L5" s="413"/>
      <c r="M5" s="414"/>
      <c r="N5" s="389">
        <f>COUNTIF(B5:M5,"○")*3+COUNTIF(B5:M5,"△")*1</f>
        <v>0</v>
      </c>
      <c r="O5" s="390"/>
      <c r="P5" s="391"/>
      <c r="Q5" s="415">
        <f>IFERROR(R5-S5,"")</f>
        <v>0</v>
      </c>
      <c r="R5" s="404">
        <f>IFERROR(B6+E6+H6+K6,"")</f>
        <v>0</v>
      </c>
      <c r="S5" s="404">
        <f>IFERROR(D6+G6+J6+M6,"")</f>
        <v>0</v>
      </c>
      <c r="T5" s="404"/>
      <c r="U5" s="73"/>
    </row>
    <row r="6" spans="1:21" ht="21" customHeight="1">
      <c r="A6" s="408"/>
      <c r="B6" s="398"/>
      <c r="C6" s="399"/>
      <c r="D6" s="400"/>
      <c r="E6" s="75"/>
      <c r="F6" s="76" t="s">
        <v>69</v>
      </c>
      <c r="G6" s="77"/>
      <c r="H6" s="75"/>
      <c r="I6" s="76" t="s">
        <v>69</v>
      </c>
      <c r="J6" s="77"/>
      <c r="K6" s="75"/>
      <c r="L6" s="76" t="s">
        <v>69</v>
      </c>
      <c r="M6" s="77"/>
      <c r="N6" s="392"/>
      <c r="O6" s="393"/>
      <c r="P6" s="394"/>
      <c r="Q6" s="404"/>
      <c r="R6" s="405"/>
      <c r="S6" s="405"/>
      <c r="T6" s="405"/>
      <c r="U6" s="73"/>
    </row>
    <row r="7" spans="1:21" ht="21" customHeight="1">
      <c r="A7" s="407" t="s">
        <v>216</v>
      </c>
      <c r="B7" s="409" t="str">
        <f>IF(B8="","",IF(B8=D8,"△",IF(B8&gt;D8,"○","×")))</f>
        <v/>
      </c>
      <c r="C7" s="409"/>
      <c r="D7" s="410"/>
      <c r="E7" s="395"/>
      <c r="F7" s="396"/>
      <c r="G7" s="397"/>
      <c r="H7" s="411" t="str">
        <f>IF(H8="","",IF(H8=J8,"△",IF(H8&gt;J8,"○","×")))</f>
        <v/>
      </c>
      <c r="I7" s="409"/>
      <c r="J7" s="410"/>
      <c r="K7" s="411" t="str">
        <f>IF(K8="","",IF(K8=M8,"△",IF(K8&gt;M8,"○","×")))</f>
        <v/>
      </c>
      <c r="L7" s="409"/>
      <c r="M7" s="410"/>
      <c r="N7" s="389">
        <f>COUNTIF(B7:M7,"○")*3+COUNTIF(B7:M7,"△")*1</f>
        <v>0</v>
      </c>
      <c r="O7" s="390"/>
      <c r="P7" s="391"/>
      <c r="Q7" s="406" t="str">
        <f>IFERROR(R7-S7,"")</f>
        <v/>
      </c>
      <c r="R7" s="404" t="str">
        <f>IFERROR(B8+E8+H8+K8,"")</f>
        <v/>
      </c>
      <c r="S7" s="404" t="str">
        <f>IFERROR(D8+G8+J8+M8,"")</f>
        <v/>
      </c>
      <c r="T7" s="405"/>
      <c r="U7" s="73"/>
    </row>
    <row r="8" spans="1:21" ht="21" customHeight="1">
      <c r="A8" s="408"/>
      <c r="B8" s="76" t="str">
        <f>IF(G6="","",G6)</f>
        <v/>
      </c>
      <c r="C8" s="76" t="s">
        <v>69</v>
      </c>
      <c r="D8" s="79" t="str">
        <f>IF(E6="","",E6)</f>
        <v/>
      </c>
      <c r="E8" s="398"/>
      <c r="F8" s="399"/>
      <c r="G8" s="400"/>
      <c r="H8" s="75"/>
      <c r="I8" s="76" t="s">
        <v>69</v>
      </c>
      <c r="J8" s="77"/>
      <c r="K8" s="75"/>
      <c r="L8" s="76" t="s">
        <v>69</v>
      </c>
      <c r="M8" s="77"/>
      <c r="N8" s="392"/>
      <c r="O8" s="393"/>
      <c r="P8" s="394"/>
      <c r="Q8" s="404"/>
      <c r="R8" s="405"/>
      <c r="S8" s="405"/>
      <c r="T8" s="405"/>
      <c r="U8" s="73"/>
    </row>
    <row r="9" spans="1:21" ht="21" customHeight="1">
      <c r="A9" s="407" t="s">
        <v>217</v>
      </c>
      <c r="B9" s="409" t="str">
        <f>IF(B10="","",IF(B10=D10,"△",IF(B10&gt;D10,"○","×")))</f>
        <v/>
      </c>
      <c r="C9" s="409"/>
      <c r="D9" s="410"/>
      <c r="E9" s="411" t="str">
        <f>IF(E10="","",IF(E10=G10,"△",IF(E10&gt;G10,"○","×")))</f>
        <v/>
      </c>
      <c r="F9" s="409"/>
      <c r="G9" s="410"/>
      <c r="H9" s="395"/>
      <c r="I9" s="396"/>
      <c r="J9" s="397"/>
      <c r="K9" s="411" t="str">
        <f>IF(K10="","",IF(K10=M10,"△",IF(K10&gt;M10,"○","×")))</f>
        <v/>
      </c>
      <c r="L9" s="409"/>
      <c r="M9" s="410"/>
      <c r="N9" s="389">
        <f>COUNTIF(B9:M9,"○")*3+COUNTIF(B9:M9,"△")*1</f>
        <v>0</v>
      </c>
      <c r="O9" s="390"/>
      <c r="P9" s="391"/>
      <c r="Q9" s="406" t="str">
        <f>IFERROR(R9-S9,"")</f>
        <v/>
      </c>
      <c r="R9" s="404" t="str">
        <f>IFERROR(B10+E10+H10+K10,"")</f>
        <v/>
      </c>
      <c r="S9" s="404" t="str">
        <f>IFERROR(D10+G10+J10+M10,"")</f>
        <v/>
      </c>
      <c r="T9" s="405"/>
      <c r="U9" s="73"/>
    </row>
    <row r="10" spans="1:21" ht="21" customHeight="1">
      <c r="A10" s="408"/>
      <c r="B10" s="76" t="str">
        <f>IF(J6="","",J6)</f>
        <v/>
      </c>
      <c r="C10" s="76" t="s">
        <v>69</v>
      </c>
      <c r="D10" s="79" t="str">
        <f>IF(H6="","",H6)</f>
        <v/>
      </c>
      <c r="E10" s="78" t="str">
        <f>IF(J8="","",J8)</f>
        <v/>
      </c>
      <c r="F10" s="76" t="s">
        <v>69</v>
      </c>
      <c r="G10" s="79" t="str">
        <f>IF(H8="","",H8)</f>
        <v/>
      </c>
      <c r="H10" s="398"/>
      <c r="I10" s="399"/>
      <c r="J10" s="400"/>
      <c r="K10" s="75"/>
      <c r="L10" s="76" t="s">
        <v>69</v>
      </c>
      <c r="M10" s="77"/>
      <c r="N10" s="392"/>
      <c r="O10" s="393"/>
      <c r="P10" s="394"/>
      <c r="Q10" s="404"/>
      <c r="R10" s="405"/>
      <c r="S10" s="405"/>
      <c r="T10" s="405"/>
      <c r="U10" s="73"/>
    </row>
    <row r="11" spans="1:21" ht="21" customHeight="1">
      <c r="A11" s="407" t="s">
        <v>218</v>
      </c>
      <c r="B11" s="409" t="str">
        <f>IF(B12="","",IF(B12=D12,"△",IF(B12&gt;D12,"○","×")))</f>
        <v/>
      </c>
      <c r="C11" s="409"/>
      <c r="D11" s="410"/>
      <c r="E11" s="411" t="str">
        <f>IF(E12="","",IF(E12=G12,"△",IF(E12&gt;G12,"○","×")))</f>
        <v/>
      </c>
      <c r="F11" s="409"/>
      <c r="G11" s="410"/>
      <c r="H11" s="411" t="str">
        <f>IF(H12="","",IF(H12=J12,"△",IF(H12&gt;J12,"○","×")))</f>
        <v/>
      </c>
      <c r="I11" s="409"/>
      <c r="J11" s="410"/>
      <c r="K11" s="395"/>
      <c r="L11" s="396"/>
      <c r="M11" s="397"/>
      <c r="N11" s="389">
        <f>COUNTIF(B11:M11,"○")*3+COUNTIF(B11:M11,"△")*1</f>
        <v>0</v>
      </c>
      <c r="O11" s="390"/>
      <c r="P11" s="391"/>
      <c r="Q11" s="406" t="str">
        <f>IFERROR(R11-S11,"")</f>
        <v/>
      </c>
      <c r="R11" s="404" t="str">
        <f>IFERROR(B12+E12+H12+K12,"")</f>
        <v/>
      </c>
      <c r="S11" s="404" t="str">
        <f>IFERROR(D12+G12+J12+M12,"")</f>
        <v/>
      </c>
      <c r="T11" s="405"/>
      <c r="U11" s="73"/>
    </row>
    <row r="12" spans="1:21" ht="21" customHeight="1">
      <c r="A12" s="408"/>
      <c r="B12" s="76" t="str">
        <f>IF(M6="","",M6)</f>
        <v/>
      </c>
      <c r="C12" s="76" t="s">
        <v>69</v>
      </c>
      <c r="D12" s="79" t="str">
        <f>IF(K6="","",K6)</f>
        <v/>
      </c>
      <c r="E12" s="78" t="str">
        <f>IF(M8="","",M8)</f>
        <v/>
      </c>
      <c r="F12" s="76" t="s">
        <v>69</v>
      </c>
      <c r="G12" s="79" t="str">
        <f>IF(K8="","",K8)</f>
        <v/>
      </c>
      <c r="H12" s="78" t="str">
        <f>IF(M10="","",M10)</f>
        <v/>
      </c>
      <c r="I12" s="76" t="s">
        <v>69</v>
      </c>
      <c r="J12" s="79" t="str">
        <f>IF(K10="","",K10)</f>
        <v/>
      </c>
      <c r="K12" s="398"/>
      <c r="L12" s="399"/>
      <c r="M12" s="400"/>
      <c r="N12" s="392"/>
      <c r="O12" s="393"/>
      <c r="P12" s="394"/>
      <c r="Q12" s="404"/>
      <c r="R12" s="405"/>
      <c r="S12" s="405"/>
      <c r="T12" s="405"/>
      <c r="U12" s="73"/>
    </row>
    <row r="13" spans="1:21" ht="20" customHeight="1">
      <c r="A13" s="73"/>
      <c r="B13" s="73"/>
      <c r="C13" s="74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</row>
    <row r="14" spans="1:21" ht="20" customHeight="1">
      <c r="A14" s="73"/>
      <c r="B14" s="478"/>
      <c r="C14" s="478"/>
      <c r="D14" s="478"/>
      <c r="E14" s="478"/>
      <c r="F14" s="413"/>
      <c r="G14" s="413"/>
      <c r="H14" s="413"/>
      <c r="I14" s="413"/>
      <c r="J14" s="413"/>
      <c r="K14" s="73"/>
      <c r="L14" s="413"/>
      <c r="M14" s="413"/>
      <c r="N14" s="413"/>
      <c r="O14" s="413"/>
      <c r="P14" s="413"/>
      <c r="Q14" s="73"/>
      <c r="R14" s="73"/>
      <c r="S14" s="73"/>
      <c r="T14" s="73"/>
    </row>
    <row r="15" spans="1:21" ht="20" customHeight="1">
      <c r="A15" s="455" t="s">
        <v>77</v>
      </c>
      <c r="B15" s="455"/>
      <c r="C15" s="455"/>
      <c r="D15" s="455"/>
      <c r="E15" s="455"/>
      <c r="F15" s="455"/>
      <c r="G15" s="455"/>
      <c r="H15" s="455"/>
      <c r="I15" s="455"/>
      <c r="J15" s="455"/>
      <c r="K15" s="455"/>
      <c r="L15" s="455"/>
      <c r="M15" s="455"/>
      <c r="N15" s="455"/>
      <c r="O15" s="455"/>
      <c r="P15" s="455"/>
      <c r="Q15" s="454" t="s">
        <v>167</v>
      </c>
      <c r="R15" s="311"/>
      <c r="S15" s="311"/>
      <c r="T15" s="311"/>
    </row>
    <row r="16" spans="1:21" ht="24" customHeight="1">
      <c r="A16" s="80"/>
      <c r="B16" s="426" t="s">
        <v>70</v>
      </c>
      <c r="C16" s="427"/>
      <c r="D16" s="427"/>
      <c r="E16" s="428"/>
      <c r="F16" s="461" t="s">
        <v>44</v>
      </c>
      <c r="G16" s="461"/>
      <c r="H16" s="461"/>
      <c r="I16" s="461"/>
      <c r="J16" s="461" t="s">
        <v>71</v>
      </c>
      <c r="K16" s="461"/>
      <c r="L16" s="461"/>
      <c r="M16" s="461" t="s">
        <v>44</v>
      </c>
      <c r="N16" s="461"/>
      <c r="O16" s="461"/>
      <c r="P16" s="462"/>
      <c r="Q16" s="463" t="s">
        <v>45</v>
      </c>
      <c r="R16" s="464"/>
      <c r="S16" s="465" t="s">
        <v>45</v>
      </c>
      <c r="T16" s="466"/>
    </row>
    <row r="17" spans="1:21" ht="24" customHeight="1">
      <c r="A17" s="113" t="s">
        <v>147</v>
      </c>
      <c r="B17" s="456" t="s">
        <v>157</v>
      </c>
      <c r="C17" s="456"/>
      <c r="D17" s="456"/>
      <c r="E17" s="456"/>
      <c r="F17" s="457" t="str">
        <f>F18</f>
        <v>AVENDA U12</v>
      </c>
      <c r="G17" s="458"/>
      <c r="H17" s="458"/>
      <c r="I17" s="458"/>
      <c r="J17" s="480"/>
      <c r="K17" s="480"/>
      <c r="L17" s="480"/>
      <c r="M17" s="458" t="str">
        <f>M18</f>
        <v>八雲</v>
      </c>
      <c r="N17" s="458"/>
      <c r="O17" s="458"/>
      <c r="P17" s="460"/>
      <c r="Q17" s="429"/>
      <c r="R17" s="429"/>
      <c r="S17" s="429"/>
      <c r="T17" s="429"/>
    </row>
    <row r="18" spans="1:21" ht="24" customHeight="1">
      <c r="A18" s="87" t="s">
        <v>72</v>
      </c>
      <c r="B18" s="447">
        <v>0.5625</v>
      </c>
      <c r="C18" s="447"/>
      <c r="D18" s="447"/>
      <c r="E18" s="447"/>
      <c r="F18" s="448" t="str">
        <f>A5</f>
        <v>AVENDA U12</v>
      </c>
      <c r="G18" s="449"/>
      <c r="H18" s="449"/>
      <c r="I18" s="449"/>
      <c r="J18" s="347" t="s">
        <v>47</v>
      </c>
      <c r="K18" s="347"/>
      <c r="L18" s="347"/>
      <c r="M18" s="449" t="str">
        <f>A7</f>
        <v>八雲</v>
      </c>
      <c r="N18" s="449"/>
      <c r="O18" s="449"/>
      <c r="P18" s="451"/>
      <c r="Q18" s="440" t="s">
        <v>178</v>
      </c>
      <c r="R18" s="440"/>
      <c r="S18" s="440" t="s">
        <v>179</v>
      </c>
      <c r="T18" s="440"/>
    </row>
    <row r="19" spans="1:21" ht="24" customHeight="1">
      <c r="A19" s="114" t="s">
        <v>147</v>
      </c>
      <c r="B19" s="442" t="s">
        <v>158</v>
      </c>
      <c r="C19" s="442"/>
      <c r="D19" s="442"/>
      <c r="E19" s="442"/>
      <c r="F19" s="443" t="str">
        <f>F20</f>
        <v>スクールホワイト</v>
      </c>
      <c r="G19" s="444"/>
      <c r="H19" s="444"/>
      <c r="I19" s="444"/>
      <c r="J19" s="441"/>
      <c r="K19" s="441"/>
      <c r="L19" s="441"/>
      <c r="M19" s="444" t="str">
        <f>M20</f>
        <v>鷲ノ木</v>
      </c>
      <c r="N19" s="444"/>
      <c r="O19" s="444"/>
      <c r="P19" s="446"/>
      <c r="Q19" s="473"/>
      <c r="R19" s="473"/>
      <c r="S19" s="473"/>
      <c r="T19" s="473"/>
    </row>
    <row r="20" spans="1:21" ht="24" customHeight="1">
      <c r="A20" s="81" t="s">
        <v>152</v>
      </c>
      <c r="B20" s="439">
        <v>0.60069444444444442</v>
      </c>
      <c r="C20" s="439"/>
      <c r="D20" s="439"/>
      <c r="E20" s="439"/>
      <c r="F20" s="430" t="str">
        <f>A9</f>
        <v>スクールホワイト</v>
      </c>
      <c r="G20" s="436"/>
      <c r="H20" s="436"/>
      <c r="I20" s="436"/>
      <c r="J20" s="347" t="s">
        <v>47</v>
      </c>
      <c r="K20" s="347"/>
      <c r="L20" s="347"/>
      <c r="M20" s="436" t="str">
        <f>A11</f>
        <v>鷲ノ木</v>
      </c>
      <c r="N20" s="436"/>
      <c r="O20" s="436"/>
      <c r="P20" s="431"/>
      <c r="Q20" s="474" t="s">
        <v>180</v>
      </c>
      <c r="R20" s="430"/>
      <c r="S20" s="475" t="s">
        <v>181</v>
      </c>
      <c r="T20" s="476"/>
    </row>
    <row r="21" spans="1:21" ht="15" customHeight="1">
      <c r="A21" s="115" t="s">
        <v>148</v>
      </c>
      <c r="B21" s="442" t="s">
        <v>159</v>
      </c>
      <c r="C21" s="442"/>
      <c r="D21" s="442"/>
      <c r="E21" s="442"/>
      <c r="F21" s="432"/>
      <c r="G21" s="438"/>
      <c r="H21" s="438"/>
      <c r="I21" s="438"/>
      <c r="J21" s="441"/>
      <c r="K21" s="441"/>
      <c r="L21" s="441"/>
      <c r="M21" s="438"/>
      <c r="N21" s="438"/>
      <c r="O21" s="438"/>
      <c r="P21" s="433"/>
      <c r="Q21" s="473"/>
      <c r="R21" s="473"/>
      <c r="S21" s="473"/>
      <c r="T21" s="473"/>
    </row>
    <row r="22" spans="1:21" ht="24" customHeight="1">
      <c r="A22" s="81" t="s">
        <v>73</v>
      </c>
      <c r="B22" s="439">
        <v>0.63194444444444442</v>
      </c>
      <c r="C22" s="439"/>
      <c r="D22" s="439"/>
      <c r="E22" s="439"/>
      <c r="F22" s="430" t="str">
        <f>A5</f>
        <v>AVENDA U12</v>
      </c>
      <c r="G22" s="436"/>
      <c r="H22" s="436"/>
      <c r="I22" s="436"/>
      <c r="J22" s="347" t="s">
        <v>47</v>
      </c>
      <c r="K22" s="347"/>
      <c r="L22" s="347"/>
      <c r="M22" s="436" t="str">
        <f>A9</f>
        <v>スクールホワイト</v>
      </c>
      <c r="N22" s="436"/>
      <c r="O22" s="436"/>
      <c r="P22" s="431"/>
      <c r="Q22" s="474" t="s">
        <v>181</v>
      </c>
      <c r="R22" s="474"/>
      <c r="S22" s="474" t="s">
        <v>179</v>
      </c>
      <c r="T22" s="474"/>
    </row>
    <row r="23" spans="1:21" ht="24" customHeight="1">
      <c r="A23" s="81" t="s">
        <v>219</v>
      </c>
      <c r="B23" s="439">
        <v>0.65277777777777779</v>
      </c>
      <c r="C23" s="439"/>
      <c r="D23" s="439"/>
      <c r="E23" s="439"/>
      <c r="F23" s="430" t="str">
        <f>A7</f>
        <v>八雲</v>
      </c>
      <c r="G23" s="436"/>
      <c r="H23" s="436"/>
      <c r="I23" s="436"/>
      <c r="J23" s="347" t="s">
        <v>47</v>
      </c>
      <c r="K23" s="347"/>
      <c r="L23" s="347"/>
      <c r="M23" s="436" t="str">
        <f>A11</f>
        <v>鷲ノ木</v>
      </c>
      <c r="N23" s="436"/>
      <c r="O23" s="436"/>
      <c r="P23" s="431"/>
      <c r="Q23" s="474" t="s">
        <v>180</v>
      </c>
      <c r="R23" s="474"/>
      <c r="S23" s="474" t="s">
        <v>178</v>
      </c>
      <c r="T23" s="474"/>
    </row>
    <row r="24" spans="1:21" ht="15.75" customHeight="1">
      <c r="A24" s="115" t="s">
        <v>148</v>
      </c>
      <c r="B24" s="442" t="s">
        <v>160</v>
      </c>
      <c r="C24" s="442"/>
      <c r="D24" s="442"/>
      <c r="E24" s="442"/>
      <c r="F24" s="432"/>
      <c r="G24" s="438"/>
      <c r="H24" s="438"/>
      <c r="I24" s="438"/>
      <c r="J24" s="441"/>
      <c r="K24" s="441"/>
      <c r="L24" s="441"/>
      <c r="M24" s="438"/>
      <c r="N24" s="438"/>
      <c r="O24" s="438"/>
      <c r="P24" s="433"/>
      <c r="Q24" s="473"/>
      <c r="R24" s="473"/>
      <c r="S24" s="473"/>
      <c r="T24" s="473"/>
    </row>
    <row r="25" spans="1:21" ht="24" customHeight="1">
      <c r="A25" s="81" t="s">
        <v>153</v>
      </c>
      <c r="B25" s="439">
        <v>0.68402777777777779</v>
      </c>
      <c r="C25" s="439"/>
      <c r="D25" s="439"/>
      <c r="E25" s="439"/>
      <c r="F25" s="430" t="str">
        <f>A5</f>
        <v>AVENDA U12</v>
      </c>
      <c r="G25" s="436"/>
      <c r="H25" s="436"/>
      <c r="I25" s="436"/>
      <c r="J25" s="347" t="s">
        <v>47</v>
      </c>
      <c r="K25" s="347"/>
      <c r="L25" s="347"/>
      <c r="M25" s="436" t="str">
        <f>A11</f>
        <v>鷲ノ木</v>
      </c>
      <c r="N25" s="436"/>
      <c r="O25" s="436"/>
      <c r="P25" s="431"/>
      <c r="Q25" s="482" t="s">
        <v>189</v>
      </c>
      <c r="R25" s="482"/>
      <c r="S25" s="482" t="s">
        <v>190</v>
      </c>
      <c r="T25" s="482"/>
      <c r="U25" s="54" t="s">
        <v>74</v>
      </c>
    </row>
    <row r="26" spans="1:21" ht="24" customHeight="1">
      <c r="A26" s="88" t="s">
        <v>154</v>
      </c>
      <c r="B26" s="467">
        <v>0.68402777777777779</v>
      </c>
      <c r="C26" s="467"/>
      <c r="D26" s="467"/>
      <c r="E26" s="467"/>
      <c r="F26" s="452" t="str">
        <f>A7</f>
        <v>八雲</v>
      </c>
      <c r="G26" s="468"/>
      <c r="H26" s="468"/>
      <c r="I26" s="468"/>
      <c r="J26" s="469" t="s">
        <v>240</v>
      </c>
      <c r="K26" s="469"/>
      <c r="L26" s="469"/>
      <c r="M26" s="468" t="str">
        <f>A9</f>
        <v>スクールホワイト</v>
      </c>
      <c r="N26" s="468"/>
      <c r="O26" s="468"/>
      <c r="P26" s="453"/>
      <c r="Q26" s="481" t="s">
        <v>191</v>
      </c>
      <c r="R26" s="481"/>
      <c r="S26" s="481" t="s">
        <v>192</v>
      </c>
      <c r="T26" s="481"/>
      <c r="U26" s="54" t="s">
        <v>75</v>
      </c>
    </row>
    <row r="27" spans="1:21" ht="20.25" customHeight="1">
      <c r="A27" s="379" t="s">
        <v>241</v>
      </c>
      <c r="B27" s="479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</row>
  </sheetData>
  <mergeCells count="123">
    <mergeCell ref="B14:E14"/>
    <mergeCell ref="E7:G8"/>
    <mergeCell ref="H9:J10"/>
    <mergeCell ref="K11:M12"/>
    <mergeCell ref="F14:J14"/>
    <mergeCell ref="L14:P14"/>
    <mergeCell ref="A15:P15"/>
    <mergeCell ref="F16:I16"/>
    <mergeCell ref="B16:E16"/>
    <mergeCell ref="E11:G11"/>
    <mergeCell ref="H11:J11"/>
    <mergeCell ref="B11:D11"/>
    <mergeCell ref="B26:E26"/>
    <mergeCell ref="F26:I26"/>
    <mergeCell ref="J26:L26"/>
    <mergeCell ref="M26:P26"/>
    <mergeCell ref="Q26:R26"/>
    <mergeCell ref="S26:T26"/>
    <mergeCell ref="Q25:R25"/>
    <mergeCell ref="S25:T25"/>
    <mergeCell ref="B25:E25"/>
    <mergeCell ref="F25:I25"/>
    <mergeCell ref="J25:L25"/>
    <mergeCell ref="M25:P25"/>
    <mergeCell ref="Q24:R24"/>
    <mergeCell ref="S24:T24"/>
    <mergeCell ref="B23:E23"/>
    <mergeCell ref="F23:I23"/>
    <mergeCell ref="J23:L23"/>
    <mergeCell ref="M23:P23"/>
    <mergeCell ref="Q23:R23"/>
    <mergeCell ref="S23:T23"/>
    <mergeCell ref="F22:I22"/>
    <mergeCell ref="J22:L22"/>
    <mergeCell ref="M22:P22"/>
    <mergeCell ref="Q22:R22"/>
    <mergeCell ref="S22:T22"/>
    <mergeCell ref="B22:E22"/>
    <mergeCell ref="B24:E24"/>
    <mergeCell ref="F24:I24"/>
    <mergeCell ref="J24:L24"/>
    <mergeCell ref="M24:P24"/>
    <mergeCell ref="B20:E20"/>
    <mergeCell ref="F20:I20"/>
    <mergeCell ref="J20:L20"/>
    <mergeCell ref="M20:P20"/>
    <mergeCell ref="Q20:R20"/>
    <mergeCell ref="S20:T20"/>
    <mergeCell ref="Q21:R21"/>
    <mergeCell ref="S21:T21"/>
    <mergeCell ref="B21:E21"/>
    <mergeCell ref="F21:I21"/>
    <mergeCell ref="J21:L21"/>
    <mergeCell ref="M21:P21"/>
    <mergeCell ref="B17:E17"/>
    <mergeCell ref="B19:E19"/>
    <mergeCell ref="J16:L16"/>
    <mergeCell ref="M16:P16"/>
    <mergeCell ref="Q16:R16"/>
    <mergeCell ref="S16:T16"/>
    <mergeCell ref="F17:I17"/>
    <mergeCell ref="J17:L17"/>
    <mergeCell ref="M17:P17"/>
    <mergeCell ref="Q17:R17"/>
    <mergeCell ref="S17:T17"/>
    <mergeCell ref="B18:E18"/>
    <mergeCell ref="F18:I18"/>
    <mergeCell ref="J18:L18"/>
    <mergeCell ref="M18:P18"/>
    <mergeCell ref="Q18:R18"/>
    <mergeCell ref="S18:T18"/>
    <mergeCell ref="M19:P19"/>
    <mergeCell ref="Q19:R19"/>
    <mergeCell ref="S19:T19"/>
    <mergeCell ref="F19:I19"/>
    <mergeCell ref="J19:L19"/>
    <mergeCell ref="R7:R8"/>
    <mergeCell ref="S7:S8"/>
    <mergeCell ref="T7:T8"/>
    <mergeCell ref="A9:A10"/>
    <mergeCell ref="B9:D9"/>
    <mergeCell ref="E9:G9"/>
    <mergeCell ref="K9:M9"/>
    <mergeCell ref="Q11:Q12"/>
    <mergeCell ref="R11:R12"/>
    <mergeCell ref="S11:S12"/>
    <mergeCell ref="T11:T12"/>
    <mergeCell ref="Q9:Q10"/>
    <mergeCell ref="R9:R10"/>
    <mergeCell ref="S9:S10"/>
    <mergeCell ref="T9:T10"/>
    <mergeCell ref="A7:A8"/>
    <mergeCell ref="B7:D7"/>
    <mergeCell ref="H7:J7"/>
    <mergeCell ref="K7:M7"/>
    <mergeCell ref="Q7:Q8"/>
    <mergeCell ref="N7:P8"/>
    <mergeCell ref="N9:P10"/>
    <mergeCell ref="N11:P12"/>
    <mergeCell ref="A27:T27"/>
    <mergeCell ref="Q15:T15"/>
    <mergeCell ref="T3:T4"/>
    <mergeCell ref="A1:T1"/>
    <mergeCell ref="A3:A4"/>
    <mergeCell ref="B3:D4"/>
    <mergeCell ref="E3:G4"/>
    <mergeCell ref="H3:J4"/>
    <mergeCell ref="K3:M4"/>
    <mergeCell ref="N3:P4"/>
    <mergeCell ref="Q3:Q4"/>
    <mergeCell ref="R3:R4"/>
    <mergeCell ref="S3:S4"/>
    <mergeCell ref="A5:A6"/>
    <mergeCell ref="E5:G5"/>
    <mergeCell ref="H5:J5"/>
    <mergeCell ref="K5:M5"/>
    <mergeCell ref="Q5:Q6"/>
    <mergeCell ref="R5:R6"/>
    <mergeCell ref="S5:S6"/>
    <mergeCell ref="T5:T6"/>
    <mergeCell ref="B5:D6"/>
    <mergeCell ref="N5:P6"/>
    <mergeCell ref="A11:A12"/>
  </mergeCells>
  <phoneticPr fontId="1"/>
  <pageMargins left="0.59314960629921265" right="0.1931496062992126" top="0.59000000000000008" bottom="0.39000000000000007" header="0.30000000000000004" footer="0.30000000000000004"/>
  <pageSetup paperSize="9" orientation="portrait" horizontalDpi="1200" verticalDpi="1200" r:id="rId1"/>
  <colBreaks count="1" manualBreakCount="1">
    <brk id="2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AQ23"/>
  <sheetViews>
    <sheetView view="pageBreakPreview" zoomScaleNormal="100" zoomScaleSheetLayoutView="100" workbookViewId="0">
      <selection activeCell="AT15" sqref="AT15"/>
    </sheetView>
  </sheetViews>
  <sheetFormatPr baseColWidth="10" defaultColWidth="8.83203125" defaultRowHeight="18"/>
  <cols>
    <col min="1" max="1" width="1.1640625" customWidth="1"/>
    <col min="2" max="2" width="9.6640625" customWidth="1"/>
    <col min="3" max="6" width="2.5" customWidth="1"/>
    <col min="7" max="17" width="2.6640625" customWidth="1"/>
    <col min="18" max="21" width="3.6640625" customWidth="1"/>
    <col min="22" max="23" width="1.83203125" customWidth="1"/>
    <col min="25" max="39" width="2.5" customWidth="1"/>
    <col min="40" max="43" width="4" customWidth="1"/>
    <col min="44" max="44" width="0.6640625" customWidth="1"/>
  </cols>
  <sheetData>
    <row r="2" spans="2:43">
      <c r="B2" s="455" t="s">
        <v>77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54" t="s">
        <v>244</v>
      </c>
      <c r="N2" s="499"/>
      <c r="O2" s="499"/>
      <c r="P2" s="499"/>
      <c r="Q2" s="499"/>
      <c r="R2" s="499"/>
      <c r="S2" s="499"/>
      <c r="T2" s="499"/>
      <c r="U2" s="499"/>
      <c r="W2" s="118"/>
      <c r="X2" s="349" t="s">
        <v>77</v>
      </c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310" t="s">
        <v>245</v>
      </c>
      <c r="AJ2" s="499"/>
      <c r="AK2" s="499"/>
      <c r="AL2" s="499"/>
      <c r="AM2" s="499"/>
      <c r="AN2" s="499"/>
      <c r="AO2" s="499"/>
      <c r="AP2" s="499"/>
      <c r="AQ2" s="499"/>
    </row>
    <row r="3" spans="2:43">
      <c r="B3" s="80"/>
      <c r="C3" s="426" t="s">
        <v>70</v>
      </c>
      <c r="D3" s="427"/>
      <c r="E3" s="427"/>
      <c r="F3" s="428"/>
      <c r="G3" s="461" t="s">
        <v>44</v>
      </c>
      <c r="H3" s="461"/>
      <c r="I3" s="461"/>
      <c r="J3" s="461"/>
      <c r="K3" s="461" t="s">
        <v>71</v>
      </c>
      <c r="L3" s="461"/>
      <c r="M3" s="461"/>
      <c r="N3" s="461" t="s">
        <v>44</v>
      </c>
      <c r="O3" s="461"/>
      <c r="P3" s="461"/>
      <c r="Q3" s="462"/>
      <c r="R3" s="463" t="s">
        <v>45</v>
      </c>
      <c r="S3" s="464"/>
      <c r="T3" s="465" t="s">
        <v>45</v>
      </c>
      <c r="U3" s="466"/>
      <c r="W3" s="118"/>
      <c r="X3" s="61"/>
      <c r="Y3" s="306" t="s">
        <v>70</v>
      </c>
      <c r="Z3" s="307"/>
      <c r="AA3" s="307"/>
      <c r="AB3" s="308"/>
      <c r="AC3" s="350" t="s">
        <v>44</v>
      </c>
      <c r="AD3" s="350"/>
      <c r="AE3" s="350"/>
      <c r="AF3" s="350"/>
      <c r="AG3" s="350" t="s">
        <v>71</v>
      </c>
      <c r="AH3" s="350"/>
      <c r="AI3" s="350"/>
      <c r="AJ3" s="350" t="s">
        <v>44</v>
      </c>
      <c r="AK3" s="350"/>
      <c r="AL3" s="350"/>
      <c r="AM3" s="351"/>
      <c r="AN3" s="352" t="s">
        <v>45</v>
      </c>
      <c r="AO3" s="353"/>
      <c r="AP3" s="354" t="s">
        <v>45</v>
      </c>
      <c r="AQ3" s="355"/>
    </row>
    <row r="4" spans="2:43">
      <c r="B4" s="110" t="s">
        <v>147</v>
      </c>
      <c r="C4" s="300" t="s">
        <v>151</v>
      </c>
      <c r="D4" s="300"/>
      <c r="E4" s="300"/>
      <c r="F4" s="300"/>
      <c r="G4" s="510" t="s">
        <v>223</v>
      </c>
      <c r="H4" s="511"/>
      <c r="I4" s="511"/>
      <c r="J4" s="511"/>
      <c r="K4" s="511" t="s">
        <v>194</v>
      </c>
      <c r="L4" s="511"/>
      <c r="M4" s="511"/>
      <c r="N4" s="511" t="s">
        <v>222</v>
      </c>
      <c r="O4" s="511"/>
      <c r="P4" s="511"/>
      <c r="Q4" s="512"/>
      <c r="R4" s="502"/>
      <c r="S4" s="502"/>
      <c r="T4" s="502"/>
      <c r="U4" s="502"/>
      <c r="W4" s="118"/>
      <c r="X4" s="111" t="s">
        <v>147</v>
      </c>
      <c r="Y4" s="442" t="s">
        <v>151</v>
      </c>
      <c r="Z4" s="442"/>
      <c r="AA4" s="442"/>
      <c r="AB4" s="442"/>
      <c r="AC4" s="500" t="s">
        <v>220</v>
      </c>
      <c r="AD4" s="494"/>
      <c r="AE4" s="494"/>
      <c r="AF4" s="494"/>
      <c r="AG4" s="494" t="s">
        <v>195</v>
      </c>
      <c r="AH4" s="494"/>
      <c r="AI4" s="494"/>
      <c r="AJ4" s="494" t="s">
        <v>221</v>
      </c>
      <c r="AK4" s="494"/>
      <c r="AL4" s="494"/>
      <c r="AM4" s="495"/>
      <c r="AN4" s="501"/>
      <c r="AO4" s="501"/>
      <c r="AP4" s="501"/>
      <c r="AQ4" s="501"/>
    </row>
    <row r="5" spans="2:43">
      <c r="B5" s="98" t="s">
        <v>72</v>
      </c>
      <c r="C5" s="447">
        <v>0.39930555555555558</v>
      </c>
      <c r="D5" s="447"/>
      <c r="E5" s="447"/>
      <c r="F5" s="447"/>
      <c r="G5" s="503" t="s">
        <v>223</v>
      </c>
      <c r="H5" s="347"/>
      <c r="I5" s="347"/>
      <c r="J5" s="347"/>
      <c r="K5" s="347" t="s">
        <v>47</v>
      </c>
      <c r="L5" s="347"/>
      <c r="M5" s="347"/>
      <c r="N5" s="347" t="s">
        <v>222</v>
      </c>
      <c r="O5" s="347"/>
      <c r="P5" s="347"/>
      <c r="Q5" s="504"/>
      <c r="R5" s="505" t="s">
        <v>183</v>
      </c>
      <c r="S5" s="505"/>
      <c r="T5" s="505" t="s">
        <v>225</v>
      </c>
      <c r="U5" s="505"/>
      <c r="W5" s="118"/>
      <c r="X5" s="101" t="s">
        <v>147</v>
      </c>
      <c r="Y5" s="300" t="s">
        <v>149</v>
      </c>
      <c r="Z5" s="300"/>
      <c r="AA5" s="300"/>
      <c r="AB5" s="300"/>
      <c r="AC5" s="513" t="s">
        <v>208</v>
      </c>
      <c r="AD5" s="511"/>
      <c r="AE5" s="511"/>
      <c r="AF5" s="511"/>
      <c r="AG5" s="303"/>
      <c r="AH5" s="303"/>
      <c r="AI5" s="303"/>
      <c r="AJ5" s="511" t="s">
        <v>231</v>
      </c>
      <c r="AK5" s="511"/>
      <c r="AL5" s="511"/>
      <c r="AM5" s="512"/>
      <c r="AN5" s="483"/>
      <c r="AO5" s="483"/>
      <c r="AP5" s="483"/>
      <c r="AQ5" s="483"/>
    </row>
    <row r="6" spans="2:43">
      <c r="B6" s="99" t="s">
        <v>152</v>
      </c>
      <c r="C6" s="439">
        <v>0.4201388888888889</v>
      </c>
      <c r="D6" s="439"/>
      <c r="E6" s="439"/>
      <c r="F6" s="439"/>
      <c r="G6" s="484" t="s">
        <v>220</v>
      </c>
      <c r="H6" s="322"/>
      <c r="I6" s="322"/>
      <c r="J6" s="322"/>
      <c r="K6" s="347" t="s">
        <v>47</v>
      </c>
      <c r="L6" s="347"/>
      <c r="M6" s="347"/>
      <c r="N6" s="322" t="s">
        <v>221</v>
      </c>
      <c r="O6" s="322"/>
      <c r="P6" s="322"/>
      <c r="Q6" s="506"/>
      <c r="R6" s="507" t="s">
        <v>226</v>
      </c>
      <c r="S6" s="484"/>
      <c r="T6" s="508" t="s">
        <v>186</v>
      </c>
      <c r="U6" s="509"/>
      <c r="W6" s="118"/>
      <c r="X6" s="90" t="s">
        <v>72</v>
      </c>
      <c r="Y6" s="344">
        <v>0.41319444444444442</v>
      </c>
      <c r="Z6" s="344"/>
      <c r="AA6" s="344"/>
      <c r="AB6" s="344"/>
      <c r="AC6" s="484" t="s">
        <v>208</v>
      </c>
      <c r="AD6" s="322"/>
      <c r="AE6" s="322"/>
      <c r="AF6" s="322"/>
      <c r="AG6" s="347" t="s">
        <v>47</v>
      </c>
      <c r="AH6" s="347"/>
      <c r="AI6" s="347"/>
      <c r="AJ6" s="347" t="s">
        <v>231</v>
      </c>
      <c r="AK6" s="347"/>
      <c r="AL6" s="347"/>
      <c r="AM6" s="504"/>
      <c r="AN6" s="517" t="s">
        <v>175</v>
      </c>
      <c r="AO6" s="517"/>
      <c r="AP6" s="523" t="s">
        <v>180</v>
      </c>
      <c r="AQ6" s="524"/>
    </row>
    <row r="7" spans="2:43" ht="15.75" customHeight="1">
      <c r="B7" s="112" t="s">
        <v>148</v>
      </c>
      <c r="C7" s="442" t="s">
        <v>155</v>
      </c>
      <c r="D7" s="442"/>
      <c r="E7" s="442"/>
      <c r="F7" s="442"/>
      <c r="G7" s="496"/>
      <c r="H7" s="318"/>
      <c r="I7" s="318"/>
      <c r="J7" s="318"/>
      <c r="K7" s="318"/>
      <c r="L7" s="318"/>
      <c r="M7" s="318"/>
      <c r="N7" s="318"/>
      <c r="O7" s="318"/>
      <c r="P7" s="318"/>
      <c r="Q7" s="497"/>
      <c r="R7" s="501"/>
      <c r="S7" s="501"/>
      <c r="T7" s="501"/>
      <c r="U7" s="501"/>
      <c r="W7" s="118"/>
      <c r="X7" s="102" t="s">
        <v>147</v>
      </c>
      <c r="Y7" s="315" t="s">
        <v>150</v>
      </c>
      <c r="Z7" s="315"/>
      <c r="AA7" s="315"/>
      <c r="AB7" s="315"/>
      <c r="AC7" s="493"/>
      <c r="AD7" s="494"/>
      <c r="AE7" s="494"/>
      <c r="AF7" s="494"/>
      <c r="AG7" s="318"/>
      <c r="AH7" s="318"/>
      <c r="AI7" s="318"/>
      <c r="AJ7" s="494" t="s">
        <v>232</v>
      </c>
      <c r="AK7" s="494"/>
      <c r="AL7" s="494"/>
      <c r="AM7" s="495"/>
      <c r="AN7" s="501"/>
      <c r="AO7" s="501"/>
      <c r="AP7" s="501"/>
      <c r="AQ7" s="501"/>
    </row>
    <row r="8" spans="2:43">
      <c r="B8" s="99" t="s">
        <v>73</v>
      </c>
      <c r="C8" s="439">
        <v>0.4513888888888889</v>
      </c>
      <c r="D8" s="439"/>
      <c r="E8" s="439"/>
      <c r="F8" s="439"/>
      <c r="G8" s="484" t="s">
        <v>223</v>
      </c>
      <c r="H8" s="322"/>
      <c r="I8" s="322"/>
      <c r="J8" s="322"/>
      <c r="K8" s="347" t="s">
        <v>47</v>
      </c>
      <c r="L8" s="347"/>
      <c r="M8" s="347"/>
      <c r="N8" s="322" t="s">
        <v>220</v>
      </c>
      <c r="O8" s="322"/>
      <c r="P8" s="322"/>
      <c r="Q8" s="506"/>
      <c r="R8" s="507" t="s">
        <v>186</v>
      </c>
      <c r="S8" s="507"/>
      <c r="T8" s="505" t="s">
        <v>227</v>
      </c>
      <c r="U8" s="505"/>
      <c r="W8" s="118"/>
      <c r="X8" s="91" t="s">
        <v>146</v>
      </c>
      <c r="Y8" s="324">
        <v>0.4513888888888889</v>
      </c>
      <c r="Z8" s="324"/>
      <c r="AA8" s="324"/>
      <c r="AB8" s="324"/>
      <c r="AC8" s="484" t="s">
        <v>208</v>
      </c>
      <c r="AD8" s="322"/>
      <c r="AE8" s="322"/>
      <c r="AF8" s="322"/>
      <c r="AG8" s="347" t="s">
        <v>47</v>
      </c>
      <c r="AH8" s="347"/>
      <c r="AI8" s="347"/>
      <c r="AJ8" s="322" t="s">
        <v>232</v>
      </c>
      <c r="AK8" s="322"/>
      <c r="AL8" s="322"/>
      <c r="AM8" s="506"/>
      <c r="AN8" s="507" t="s">
        <v>174</v>
      </c>
      <c r="AO8" s="484"/>
      <c r="AP8" s="525" t="s">
        <v>179</v>
      </c>
      <c r="AQ8" s="525"/>
    </row>
    <row r="9" spans="2:43">
      <c r="B9" s="99" t="s">
        <v>219</v>
      </c>
      <c r="C9" s="439">
        <v>0.47222222222222227</v>
      </c>
      <c r="D9" s="439"/>
      <c r="E9" s="439"/>
      <c r="F9" s="439"/>
      <c r="G9" s="484" t="s">
        <v>222</v>
      </c>
      <c r="H9" s="322"/>
      <c r="I9" s="322"/>
      <c r="J9" s="322"/>
      <c r="K9" s="347" t="s">
        <v>47</v>
      </c>
      <c r="L9" s="347"/>
      <c r="M9" s="347"/>
      <c r="N9" s="322" t="s">
        <v>108</v>
      </c>
      <c r="O9" s="322"/>
      <c r="P9" s="322"/>
      <c r="Q9" s="506"/>
      <c r="R9" s="507" t="s">
        <v>188</v>
      </c>
      <c r="S9" s="507"/>
      <c r="T9" s="507" t="s">
        <v>183</v>
      </c>
      <c r="U9" s="507"/>
      <c r="W9" s="118"/>
      <c r="X9" s="103" t="s">
        <v>148</v>
      </c>
      <c r="Y9" s="315" t="s">
        <v>161</v>
      </c>
      <c r="Z9" s="315"/>
      <c r="AA9" s="315"/>
      <c r="AB9" s="315"/>
      <c r="AC9" s="496"/>
      <c r="AD9" s="318"/>
      <c r="AE9" s="318"/>
      <c r="AF9" s="318"/>
      <c r="AG9" s="318"/>
      <c r="AH9" s="318"/>
      <c r="AI9" s="318"/>
      <c r="AJ9" s="318"/>
      <c r="AK9" s="318"/>
      <c r="AL9" s="318"/>
      <c r="AM9" s="497"/>
      <c r="AN9" s="501"/>
      <c r="AO9" s="501"/>
      <c r="AP9" s="501"/>
      <c r="AQ9" s="501"/>
    </row>
    <row r="10" spans="2:43" ht="15" customHeight="1">
      <c r="B10" s="112" t="s">
        <v>148</v>
      </c>
      <c r="C10" s="442" t="s">
        <v>156</v>
      </c>
      <c r="D10" s="442"/>
      <c r="E10" s="442"/>
      <c r="F10" s="442"/>
      <c r="G10" s="496"/>
      <c r="H10" s="318"/>
      <c r="I10" s="318"/>
      <c r="J10" s="318"/>
      <c r="K10" s="318"/>
      <c r="L10" s="318"/>
      <c r="M10" s="318"/>
      <c r="N10" s="318"/>
      <c r="O10" s="318"/>
      <c r="P10" s="318"/>
      <c r="Q10" s="497"/>
      <c r="R10" s="501"/>
      <c r="S10" s="501"/>
      <c r="T10" s="501"/>
      <c r="U10" s="501"/>
      <c r="W10" s="118"/>
      <c r="X10" s="93" t="s">
        <v>73</v>
      </c>
      <c r="Y10" s="383">
        <v>0.4826388888888889</v>
      </c>
      <c r="Z10" s="383"/>
      <c r="AA10" s="383"/>
      <c r="AB10" s="383"/>
      <c r="AC10" s="514" t="s">
        <v>231</v>
      </c>
      <c r="AD10" s="362"/>
      <c r="AE10" s="362"/>
      <c r="AF10" s="362"/>
      <c r="AG10" s="362" t="s">
        <v>238</v>
      </c>
      <c r="AH10" s="362"/>
      <c r="AI10" s="362"/>
      <c r="AJ10" s="362" t="s">
        <v>232</v>
      </c>
      <c r="AK10" s="362"/>
      <c r="AL10" s="362"/>
      <c r="AM10" s="515"/>
      <c r="AN10" s="516" t="s">
        <v>173</v>
      </c>
      <c r="AO10" s="516"/>
      <c r="AP10" s="528" t="s">
        <v>178</v>
      </c>
      <c r="AQ10" s="528"/>
    </row>
    <row r="11" spans="2:43">
      <c r="B11" s="99" t="s">
        <v>153</v>
      </c>
      <c r="C11" s="439">
        <v>0.50347222222222221</v>
      </c>
      <c r="D11" s="439"/>
      <c r="E11" s="439"/>
      <c r="F11" s="439"/>
      <c r="G11" s="484" t="s">
        <v>223</v>
      </c>
      <c r="H11" s="322"/>
      <c r="I11" s="322"/>
      <c r="J11" s="322"/>
      <c r="K11" s="347" t="s">
        <v>47</v>
      </c>
      <c r="L11" s="347"/>
      <c r="M11" s="347"/>
      <c r="N11" s="322" t="s">
        <v>221</v>
      </c>
      <c r="O11" s="322"/>
      <c r="P11" s="322"/>
      <c r="Q11" s="506"/>
      <c r="R11" s="507" t="s">
        <v>186</v>
      </c>
      <c r="S11" s="507"/>
      <c r="T11" s="507" t="s">
        <v>183</v>
      </c>
      <c r="U11" s="507"/>
      <c r="W11" s="118"/>
    </row>
    <row r="12" spans="2:43">
      <c r="B12" s="100" t="s">
        <v>154</v>
      </c>
      <c r="C12" s="467">
        <v>0.52430555555555558</v>
      </c>
      <c r="D12" s="467"/>
      <c r="E12" s="467"/>
      <c r="F12" s="467"/>
      <c r="G12" s="514" t="s">
        <v>222</v>
      </c>
      <c r="H12" s="362"/>
      <c r="I12" s="362"/>
      <c r="J12" s="362"/>
      <c r="K12" s="362" t="s">
        <v>47</v>
      </c>
      <c r="L12" s="362"/>
      <c r="M12" s="362"/>
      <c r="N12" s="362" t="s">
        <v>220</v>
      </c>
      <c r="O12" s="362"/>
      <c r="P12" s="362"/>
      <c r="Q12" s="515"/>
      <c r="R12" s="516" t="s">
        <v>226</v>
      </c>
      <c r="S12" s="516"/>
      <c r="T12" s="516" t="s">
        <v>225</v>
      </c>
      <c r="U12" s="516"/>
      <c r="W12" s="118"/>
      <c r="X12" s="110" t="s">
        <v>147</v>
      </c>
      <c r="Y12" s="529" t="s">
        <v>162</v>
      </c>
      <c r="Z12" s="530"/>
      <c r="AA12" s="530"/>
      <c r="AB12" s="531"/>
      <c r="AC12" s="513" t="s">
        <v>233</v>
      </c>
      <c r="AD12" s="511"/>
      <c r="AE12" s="511"/>
      <c r="AF12" s="511"/>
      <c r="AG12" s="511"/>
      <c r="AH12" s="511"/>
      <c r="AI12" s="511"/>
      <c r="AJ12" s="511" t="s">
        <v>234</v>
      </c>
      <c r="AK12" s="511"/>
      <c r="AL12" s="511"/>
      <c r="AM12" s="512"/>
      <c r="AN12" s="532"/>
      <c r="AO12" s="533"/>
      <c r="AP12" s="532"/>
      <c r="AQ12" s="533"/>
    </row>
    <row r="13" spans="2:43">
      <c r="B13" s="94"/>
      <c r="C13" s="95"/>
      <c r="D13" s="95"/>
      <c r="E13" s="95"/>
      <c r="F13" s="95"/>
      <c r="G13" s="96"/>
      <c r="H13" s="96"/>
      <c r="I13" s="96"/>
      <c r="J13" s="96"/>
      <c r="K13" s="97"/>
      <c r="L13" s="97"/>
      <c r="M13" s="97"/>
      <c r="N13" s="96"/>
      <c r="O13" s="96"/>
      <c r="P13" s="96"/>
      <c r="Q13" s="96"/>
      <c r="R13" s="96"/>
      <c r="S13" s="96"/>
      <c r="T13" s="96"/>
      <c r="U13" s="96"/>
      <c r="W13" s="118"/>
      <c r="X13" s="90" t="s">
        <v>72</v>
      </c>
      <c r="Y13" s="344">
        <v>0.52083333333333337</v>
      </c>
      <c r="Z13" s="344"/>
      <c r="AA13" s="344"/>
      <c r="AB13" s="344"/>
      <c r="AC13" s="503" t="s">
        <v>233</v>
      </c>
      <c r="AD13" s="347"/>
      <c r="AE13" s="347"/>
      <c r="AF13" s="347"/>
      <c r="AG13" s="347" t="s">
        <v>47</v>
      </c>
      <c r="AH13" s="347"/>
      <c r="AI13" s="347"/>
      <c r="AJ13" s="347" t="s">
        <v>234</v>
      </c>
      <c r="AK13" s="347"/>
      <c r="AL13" s="347"/>
      <c r="AM13" s="504"/>
      <c r="AN13" s="517" t="s">
        <v>172</v>
      </c>
      <c r="AO13" s="517"/>
      <c r="AP13" s="525" t="s">
        <v>173</v>
      </c>
      <c r="AQ13" s="525"/>
    </row>
    <row r="14" spans="2:43">
      <c r="B14" s="110" t="s">
        <v>147</v>
      </c>
      <c r="C14" s="300" t="s">
        <v>157</v>
      </c>
      <c r="D14" s="300"/>
      <c r="E14" s="300"/>
      <c r="F14" s="300"/>
      <c r="G14" s="513" t="s">
        <v>215</v>
      </c>
      <c r="H14" s="511"/>
      <c r="I14" s="511"/>
      <c r="J14" s="511"/>
      <c r="K14" s="303"/>
      <c r="L14" s="303"/>
      <c r="M14" s="303"/>
      <c r="N14" s="511" t="s">
        <v>228</v>
      </c>
      <c r="O14" s="511"/>
      <c r="P14" s="511"/>
      <c r="Q14" s="512"/>
      <c r="R14" s="483"/>
      <c r="S14" s="483"/>
      <c r="T14" s="483"/>
      <c r="U14" s="483"/>
      <c r="W14" s="118"/>
      <c r="X14" s="102" t="s">
        <v>147</v>
      </c>
      <c r="Y14" s="490" t="s">
        <v>163</v>
      </c>
      <c r="Z14" s="491"/>
      <c r="AA14" s="491"/>
      <c r="AB14" s="492"/>
      <c r="AC14" s="493" t="s">
        <v>235</v>
      </c>
      <c r="AD14" s="494"/>
      <c r="AE14" s="494"/>
      <c r="AF14" s="494"/>
      <c r="AG14" s="494"/>
      <c r="AH14" s="494"/>
      <c r="AI14" s="494"/>
      <c r="AJ14" s="494" t="s">
        <v>236</v>
      </c>
      <c r="AK14" s="494"/>
      <c r="AL14" s="494"/>
      <c r="AM14" s="495"/>
      <c r="AN14" s="496"/>
      <c r="AO14" s="497"/>
      <c r="AP14" s="496"/>
      <c r="AQ14" s="497"/>
    </row>
    <row r="15" spans="2:43">
      <c r="B15" s="90" t="s">
        <v>72</v>
      </c>
      <c r="C15" s="344">
        <v>0.5625</v>
      </c>
      <c r="D15" s="344"/>
      <c r="E15" s="344"/>
      <c r="F15" s="344"/>
      <c r="G15" s="503" t="s">
        <v>215</v>
      </c>
      <c r="H15" s="347"/>
      <c r="I15" s="347"/>
      <c r="J15" s="347"/>
      <c r="K15" s="347" t="s">
        <v>47</v>
      </c>
      <c r="L15" s="347"/>
      <c r="M15" s="347"/>
      <c r="N15" s="347" t="s">
        <v>228</v>
      </c>
      <c r="O15" s="347"/>
      <c r="P15" s="347"/>
      <c r="Q15" s="504"/>
      <c r="R15" s="517" t="s">
        <v>178</v>
      </c>
      <c r="S15" s="517"/>
      <c r="T15" s="517" t="s">
        <v>179</v>
      </c>
      <c r="U15" s="517"/>
      <c r="W15" s="118"/>
      <c r="X15" s="91" t="s">
        <v>152</v>
      </c>
      <c r="Y15" s="333">
        <v>0.55902777777777779</v>
      </c>
      <c r="Z15" s="334"/>
      <c r="AA15" s="334"/>
      <c r="AB15" s="335"/>
      <c r="AC15" s="484" t="s">
        <v>235</v>
      </c>
      <c r="AD15" s="322"/>
      <c r="AE15" s="322"/>
      <c r="AF15" s="322"/>
      <c r="AG15" s="347" t="s">
        <v>47</v>
      </c>
      <c r="AH15" s="347"/>
      <c r="AI15" s="347"/>
      <c r="AJ15" s="322" t="s">
        <v>236</v>
      </c>
      <c r="AK15" s="322"/>
      <c r="AL15" s="322"/>
      <c r="AM15" s="506"/>
      <c r="AN15" s="523" t="s">
        <v>174</v>
      </c>
      <c r="AO15" s="534"/>
      <c r="AP15" s="535" t="s">
        <v>175</v>
      </c>
      <c r="AQ15" s="534"/>
    </row>
    <row r="16" spans="2:43">
      <c r="B16" s="102" t="s">
        <v>147</v>
      </c>
      <c r="C16" s="315" t="s">
        <v>158</v>
      </c>
      <c r="D16" s="315"/>
      <c r="E16" s="315"/>
      <c r="F16" s="315"/>
      <c r="G16" s="493" t="s">
        <v>217</v>
      </c>
      <c r="H16" s="494"/>
      <c r="I16" s="494"/>
      <c r="J16" s="494"/>
      <c r="K16" s="318"/>
      <c r="L16" s="318"/>
      <c r="M16" s="318"/>
      <c r="N16" s="494" t="s">
        <v>229</v>
      </c>
      <c r="O16" s="494"/>
      <c r="P16" s="494"/>
      <c r="Q16" s="495"/>
      <c r="R16" s="501"/>
      <c r="S16" s="501"/>
      <c r="T16" s="501"/>
      <c r="U16" s="501"/>
      <c r="W16" s="118"/>
      <c r="X16" s="103" t="s">
        <v>148</v>
      </c>
      <c r="Y16" s="490" t="s">
        <v>164</v>
      </c>
      <c r="Z16" s="491"/>
      <c r="AA16" s="491"/>
      <c r="AB16" s="492"/>
      <c r="AC16" s="496"/>
      <c r="AD16" s="318"/>
      <c r="AE16" s="318"/>
      <c r="AF16" s="318"/>
      <c r="AG16" s="318"/>
      <c r="AH16" s="318"/>
      <c r="AI16" s="318"/>
      <c r="AJ16" s="318"/>
      <c r="AK16" s="318"/>
      <c r="AL16" s="318"/>
      <c r="AM16" s="497"/>
      <c r="AN16" s="496"/>
      <c r="AO16" s="497"/>
      <c r="AP16" s="496"/>
      <c r="AQ16" s="497"/>
    </row>
    <row r="17" spans="2:43">
      <c r="B17" s="91" t="s">
        <v>152</v>
      </c>
      <c r="C17" s="324">
        <v>0.60069444444444442</v>
      </c>
      <c r="D17" s="324"/>
      <c r="E17" s="324"/>
      <c r="F17" s="324"/>
      <c r="G17" s="484" t="s">
        <v>230</v>
      </c>
      <c r="H17" s="322"/>
      <c r="I17" s="322"/>
      <c r="J17" s="322"/>
      <c r="K17" s="347" t="s">
        <v>47</v>
      </c>
      <c r="L17" s="347"/>
      <c r="M17" s="347"/>
      <c r="N17" s="322" t="s">
        <v>229</v>
      </c>
      <c r="O17" s="322"/>
      <c r="P17" s="322"/>
      <c r="Q17" s="506"/>
      <c r="R17" s="507" t="s">
        <v>180</v>
      </c>
      <c r="S17" s="484"/>
      <c r="T17" s="508" t="s">
        <v>181</v>
      </c>
      <c r="U17" s="509"/>
      <c r="W17" s="118"/>
      <c r="X17" s="91" t="s">
        <v>73</v>
      </c>
      <c r="Y17" s="333">
        <v>0.59027777777777779</v>
      </c>
      <c r="Z17" s="334"/>
      <c r="AA17" s="334"/>
      <c r="AB17" s="335"/>
      <c r="AC17" s="484" t="s">
        <v>233</v>
      </c>
      <c r="AD17" s="322"/>
      <c r="AE17" s="322"/>
      <c r="AF17" s="322"/>
      <c r="AG17" s="347" t="s">
        <v>47</v>
      </c>
      <c r="AH17" s="347"/>
      <c r="AI17" s="347"/>
      <c r="AJ17" s="322" t="s">
        <v>235</v>
      </c>
      <c r="AK17" s="322"/>
      <c r="AL17" s="322"/>
      <c r="AM17" s="506"/>
      <c r="AN17" s="484" t="s">
        <v>237</v>
      </c>
      <c r="AO17" s="506"/>
      <c r="AP17" s="484" t="s">
        <v>176</v>
      </c>
      <c r="AQ17" s="506"/>
    </row>
    <row r="18" spans="2:43">
      <c r="B18" s="103" t="s">
        <v>148</v>
      </c>
      <c r="C18" s="315" t="s">
        <v>159</v>
      </c>
      <c r="D18" s="315"/>
      <c r="E18" s="315"/>
      <c r="F18" s="315"/>
      <c r="G18" s="496"/>
      <c r="H18" s="318"/>
      <c r="I18" s="318"/>
      <c r="J18" s="318"/>
      <c r="K18" s="318"/>
      <c r="L18" s="318"/>
      <c r="M18" s="318"/>
      <c r="N18" s="318"/>
      <c r="O18" s="318"/>
      <c r="P18" s="318"/>
      <c r="Q18" s="497"/>
      <c r="R18" s="501"/>
      <c r="S18" s="501"/>
      <c r="T18" s="501"/>
      <c r="U18" s="501"/>
      <c r="W18" s="118"/>
      <c r="X18" s="91" t="s">
        <v>219</v>
      </c>
      <c r="Y18" s="333">
        <v>0.61111111111111105</v>
      </c>
      <c r="Z18" s="334"/>
      <c r="AA18" s="334"/>
      <c r="AB18" s="335"/>
      <c r="AC18" s="484" t="s">
        <v>234</v>
      </c>
      <c r="AD18" s="322"/>
      <c r="AE18" s="322"/>
      <c r="AF18" s="322"/>
      <c r="AG18" s="347" t="s">
        <v>47</v>
      </c>
      <c r="AH18" s="347"/>
      <c r="AI18" s="347"/>
      <c r="AJ18" s="322" t="s">
        <v>236</v>
      </c>
      <c r="AK18" s="322"/>
      <c r="AL18" s="322"/>
      <c r="AM18" s="506"/>
      <c r="AN18" s="484" t="s">
        <v>177</v>
      </c>
      <c r="AO18" s="506"/>
      <c r="AP18" s="484" t="s">
        <v>172</v>
      </c>
      <c r="AQ18" s="506"/>
    </row>
    <row r="19" spans="2:43">
      <c r="B19" s="91" t="s">
        <v>73</v>
      </c>
      <c r="C19" s="324">
        <v>0.63194444444444442</v>
      </c>
      <c r="D19" s="324"/>
      <c r="E19" s="324"/>
      <c r="F19" s="324"/>
      <c r="G19" s="484" t="s">
        <v>215</v>
      </c>
      <c r="H19" s="322"/>
      <c r="I19" s="322"/>
      <c r="J19" s="322"/>
      <c r="K19" s="347" t="s">
        <v>47</v>
      </c>
      <c r="L19" s="347"/>
      <c r="M19" s="347"/>
      <c r="N19" s="322" t="s">
        <v>217</v>
      </c>
      <c r="O19" s="322"/>
      <c r="P19" s="322"/>
      <c r="Q19" s="506"/>
      <c r="R19" s="507" t="s">
        <v>181</v>
      </c>
      <c r="S19" s="507"/>
      <c r="T19" s="507" t="s">
        <v>182</v>
      </c>
      <c r="U19" s="507"/>
      <c r="W19" s="118"/>
      <c r="X19" s="103" t="s">
        <v>148</v>
      </c>
      <c r="Y19" s="490" t="s">
        <v>165</v>
      </c>
      <c r="Z19" s="491"/>
      <c r="AA19" s="491"/>
      <c r="AB19" s="492"/>
      <c r="AC19" s="496"/>
      <c r="AD19" s="318"/>
      <c r="AE19" s="318"/>
      <c r="AF19" s="318"/>
      <c r="AG19" s="318"/>
      <c r="AH19" s="318"/>
      <c r="AI19" s="318"/>
      <c r="AJ19" s="318"/>
      <c r="AK19" s="318"/>
      <c r="AL19" s="318"/>
      <c r="AM19" s="497"/>
      <c r="AN19" s="496"/>
      <c r="AO19" s="497"/>
      <c r="AP19" s="496"/>
      <c r="AQ19" s="497"/>
    </row>
    <row r="20" spans="2:43">
      <c r="B20" s="91" t="s">
        <v>219</v>
      </c>
      <c r="C20" s="324">
        <v>0.65277777777777779</v>
      </c>
      <c r="D20" s="324"/>
      <c r="E20" s="324"/>
      <c r="F20" s="324"/>
      <c r="G20" s="484" t="s">
        <v>228</v>
      </c>
      <c r="H20" s="322"/>
      <c r="I20" s="322"/>
      <c r="J20" s="322"/>
      <c r="K20" s="347" t="s">
        <v>47</v>
      </c>
      <c r="L20" s="347"/>
      <c r="M20" s="347"/>
      <c r="N20" s="322" t="s">
        <v>229</v>
      </c>
      <c r="O20" s="322"/>
      <c r="P20" s="322"/>
      <c r="Q20" s="506"/>
      <c r="R20" s="507" t="s">
        <v>180</v>
      </c>
      <c r="S20" s="507"/>
      <c r="T20" s="507" t="s">
        <v>178</v>
      </c>
      <c r="U20" s="507"/>
      <c r="W20" s="118"/>
      <c r="X20" s="91" t="s">
        <v>153</v>
      </c>
      <c r="Y20" s="333">
        <v>0.64236111111111105</v>
      </c>
      <c r="Z20" s="334"/>
      <c r="AA20" s="334"/>
      <c r="AB20" s="335"/>
      <c r="AC20" s="484" t="s">
        <v>233</v>
      </c>
      <c r="AD20" s="322"/>
      <c r="AE20" s="322"/>
      <c r="AF20" s="322"/>
      <c r="AG20" s="347" t="s">
        <v>47</v>
      </c>
      <c r="AH20" s="347"/>
      <c r="AI20" s="347"/>
      <c r="AJ20" s="322" t="s">
        <v>236</v>
      </c>
      <c r="AK20" s="322"/>
      <c r="AL20" s="322"/>
      <c r="AM20" s="506"/>
      <c r="AN20" s="484" t="s">
        <v>237</v>
      </c>
      <c r="AO20" s="506"/>
      <c r="AP20" s="484" t="s">
        <v>172</v>
      </c>
      <c r="AQ20" s="506"/>
    </row>
    <row r="21" spans="2:43" ht="19" thickBot="1">
      <c r="B21" s="103" t="s">
        <v>148</v>
      </c>
      <c r="C21" s="315" t="s">
        <v>160</v>
      </c>
      <c r="D21" s="315"/>
      <c r="E21" s="315"/>
      <c r="F21" s="315"/>
      <c r="G21" s="496"/>
      <c r="H21" s="318"/>
      <c r="I21" s="318"/>
      <c r="J21" s="318"/>
      <c r="K21" s="318"/>
      <c r="L21" s="318"/>
      <c r="M21" s="318"/>
      <c r="N21" s="318"/>
      <c r="O21" s="318"/>
      <c r="P21" s="318"/>
      <c r="Q21" s="497"/>
      <c r="R21" s="501"/>
      <c r="S21" s="501"/>
      <c r="T21" s="501"/>
      <c r="U21" s="501"/>
      <c r="W21" s="118"/>
      <c r="X21" s="92" t="s">
        <v>154</v>
      </c>
      <c r="Y21" s="487">
        <v>0.66319444444444442</v>
      </c>
      <c r="Z21" s="488"/>
      <c r="AA21" s="488"/>
      <c r="AB21" s="489"/>
      <c r="AC21" s="485" t="s">
        <v>234</v>
      </c>
      <c r="AD21" s="327"/>
      <c r="AE21" s="327"/>
      <c r="AF21" s="327"/>
      <c r="AG21" s="327" t="s">
        <v>47</v>
      </c>
      <c r="AH21" s="327"/>
      <c r="AI21" s="327"/>
      <c r="AJ21" s="327" t="s">
        <v>235</v>
      </c>
      <c r="AK21" s="327"/>
      <c r="AL21" s="327"/>
      <c r="AM21" s="486"/>
      <c r="AN21" s="485" t="s">
        <v>177</v>
      </c>
      <c r="AO21" s="486"/>
      <c r="AP21" s="485" t="s">
        <v>176</v>
      </c>
      <c r="AQ21" s="486"/>
    </row>
    <row r="22" spans="2:43" ht="19" thickTop="1">
      <c r="B22" s="120" t="s">
        <v>153</v>
      </c>
      <c r="C22" s="526">
        <v>0.68402777777777779</v>
      </c>
      <c r="D22" s="526"/>
      <c r="E22" s="526"/>
      <c r="F22" s="526"/>
      <c r="G22" s="514" t="s">
        <v>215</v>
      </c>
      <c r="H22" s="362"/>
      <c r="I22" s="362"/>
      <c r="J22" s="362"/>
      <c r="K22" s="362" t="s">
        <v>47</v>
      </c>
      <c r="L22" s="362"/>
      <c r="M22" s="362"/>
      <c r="N22" s="362" t="s">
        <v>229</v>
      </c>
      <c r="O22" s="362"/>
      <c r="P22" s="362"/>
      <c r="Q22" s="515"/>
      <c r="R22" s="527" t="s">
        <v>189</v>
      </c>
      <c r="S22" s="527"/>
      <c r="T22" s="527" t="s">
        <v>190</v>
      </c>
      <c r="U22" s="527"/>
      <c r="W22" s="118"/>
      <c r="X22" s="119" t="s">
        <v>196</v>
      </c>
      <c r="Y22" s="518">
        <v>0.68402777777777779</v>
      </c>
      <c r="Z22" s="518"/>
      <c r="AA22" s="518"/>
      <c r="AB22" s="518"/>
      <c r="AC22" s="519" t="s">
        <v>228</v>
      </c>
      <c r="AD22" s="520"/>
      <c r="AE22" s="520"/>
      <c r="AF22" s="520"/>
      <c r="AG22" s="520" t="s">
        <v>238</v>
      </c>
      <c r="AH22" s="520"/>
      <c r="AI22" s="520"/>
      <c r="AJ22" s="520" t="s">
        <v>230</v>
      </c>
      <c r="AK22" s="520"/>
      <c r="AL22" s="520"/>
      <c r="AM22" s="521"/>
      <c r="AN22" s="522" t="s">
        <v>191</v>
      </c>
      <c r="AO22" s="522"/>
      <c r="AP22" s="522" t="s">
        <v>192</v>
      </c>
      <c r="AQ22" s="522"/>
    </row>
    <row r="23" spans="2:43">
      <c r="W23" s="118"/>
    </row>
  </sheetData>
  <mergeCells count="232">
    <mergeCell ref="Y20:AB20"/>
    <mergeCell ref="AC20:AF20"/>
    <mergeCell ref="AG20:AI20"/>
    <mergeCell ref="AJ20:AM20"/>
    <mergeCell ref="AN20:AO20"/>
    <mergeCell ref="AP20:AQ20"/>
    <mergeCell ref="Y19:AB19"/>
    <mergeCell ref="AC19:AF19"/>
    <mergeCell ref="AG19:AI19"/>
    <mergeCell ref="AJ19:AM19"/>
    <mergeCell ref="AN19:AO19"/>
    <mergeCell ref="AP19:AQ19"/>
    <mergeCell ref="Y18:AB18"/>
    <mergeCell ref="AC18:AF18"/>
    <mergeCell ref="AG18:AI18"/>
    <mergeCell ref="AJ18:AM18"/>
    <mergeCell ref="AN18:AO18"/>
    <mergeCell ref="AP18:AQ18"/>
    <mergeCell ref="Y17:AB17"/>
    <mergeCell ref="AC17:AF17"/>
    <mergeCell ref="AG17:AI17"/>
    <mergeCell ref="AJ17:AM17"/>
    <mergeCell ref="AN17:AO17"/>
    <mergeCell ref="AP17:AQ17"/>
    <mergeCell ref="Y16:AB16"/>
    <mergeCell ref="AC16:AF16"/>
    <mergeCell ref="AG16:AI16"/>
    <mergeCell ref="AJ16:AM16"/>
    <mergeCell ref="AN16:AO16"/>
    <mergeCell ref="AP16:AQ16"/>
    <mergeCell ref="Y15:AB15"/>
    <mergeCell ref="AC15:AF15"/>
    <mergeCell ref="AG15:AI15"/>
    <mergeCell ref="AJ15:AM15"/>
    <mergeCell ref="AN15:AO15"/>
    <mergeCell ref="AP15:AQ15"/>
    <mergeCell ref="AG9:AI9"/>
    <mergeCell ref="AJ9:AM9"/>
    <mergeCell ref="AN9:AO9"/>
    <mergeCell ref="AP9:AQ9"/>
    <mergeCell ref="AG8:AI8"/>
    <mergeCell ref="AJ8:AM8"/>
    <mergeCell ref="Y13:AB13"/>
    <mergeCell ref="AC13:AF13"/>
    <mergeCell ref="AG13:AI13"/>
    <mergeCell ref="AJ13:AM13"/>
    <mergeCell ref="AN13:AO13"/>
    <mergeCell ref="AP13:AQ13"/>
    <mergeCell ref="Y12:AB12"/>
    <mergeCell ref="AC12:AF12"/>
    <mergeCell ref="AG12:AI12"/>
    <mergeCell ref="AJ12:AM12"/>
    <mergeCell ref="AN12:AO12"/>
    <mergeCell ref="AP12:AQ12"/>
    <mergeCell ref="C22:F22"/>
    <mergeCell ref="G22:J22"/>
    <mergeCell ref="K22:M22"/>
    <mergeCell ref="N22:Q22"/>
    <mergeCell ref="R22:S22"/>
    <mergeCell ref="T22:U22"/>
    <mergeCell ref="C21:F21"/>
    <mergeCell ref="G21:J21"/>
    <mergeCell ref="K21:M21"/>
    <mergeCell ref="N21:Q21"/>
    <mergeCell ref="R21:S21"/>
    <mergeCell ref="T21:U21"/>
    <mergeCell ref="Y22:AB22"/>
    <mergeCell ref="AC22:AF22"/>
    <mergeCell ref="AG22:AI22"/>
    <mergeCell ref="AJ22:AM22"/>
    <mergeCell ref="AN22:AO22"/>
    <mergeCell ref="AP22:AQ22"/>
    <mergeCell ref="Y6:AB6"/>
    <mergeCell ref="AC6:AF6"/>
    <mergeCell ref="AG6:AI6"/>
    <mergeCell ref="AJ6:AM6"/>
    <mergeCell ref="AN6:AO6"/>
    <mergeCell ref="AP6:AQ6"/>
    <mergeCell ref="AN8:AO8"/>
    <mergeCell ref="AP8:AQ8"/>
    <mergeCell ref="Y7:AB7"/>
    <mergeCell ref="AC7:AF7"/>
    <mergeCell ref="AG7:AI7"/>
    <mergeCell ref="AJ7:AM7"/>
    <mergeCell ref="AN7:AO7"/>
    <mergeCell ref="AP7:AQ7"/>
    <mergeCell ref="Y10:AB10"/>
    <mergeCell ref="AC10:AF10"/>
    <mergeCell ref="AG10:AI10"/>
    <mergeCell ref="AJ10:AM10"/>
    <mergeCell ref="C20:F20"/>
    <mergeCell ref="G20:J20"/>
    <mergeCell ref="K20:M20"/>
    <mergeCell ref="N20:Q20"/>
    <mergeCell ref="R20:S20"/>
    <mergeCell ref="T20:U20"/>
    <mergeCell ref="C19:F19"/>
    <mergeCell ref="G19:J19"/>
    <mergeCell ref="K19:M19"/>
    <mergeCell ref="N19:Q19"/>
    <mergeCell ref="R19:S19"/>
    <mergeCell ref="T19:U19"/>
    <mergeCell ref="C18:F18"/>
    <mergeCell ref="G18:J18"/>
    <mergeCell ref="K18:M18"/>
    <mergeCell ref="N18:Q18"/>
    <mergeCell ref="R18:S18"/>
    <mergeCell ref="T18:U18"/>
    <mergeCell ref="C17:F17"/>
    <mergeCell ref="G17:J17"/>
    <mergeCell ref="K17:M17"/>
    <mergeCell ref="N17:Q17"/>
    <mergeCell ref="R17:S17"/>
    <mergeCell ref="T17:U17"/>
    <mergeCell ref="C16:F16"/>
    <mergeCell ref="G16:J16"/>
    <mergeCell ref="K16:M16"/>
    <mergeCell ref="N16:Q16"/>
    <mergeCell ref="R16:S16"/>
    <mergeCell ref="T16:U16"/>
    <mergeCell ref="C15:F15"/>
    <mergeCell ref="G15:J15"/>
    <mergeCell ref="K15:M15"/>
    <mergeCell ref="N15:Q15"/>
    <mergeCell ref="R15:S15"/>
    <mergeCell ref="T15:U15"/>
    <mergeCell ref="C14:F14"/>
    <mergeCell ref="G14:J14"/>
    <mergeCell ref="K14:M14"/>
    <mergeCell ref="N14:Q14"/>
    <mergeCell ref="R14:S14"/>
    <mergeCell ref="T14:U14"/>
    <mergeCell ref="C12:F12"/>
    <mergeCell ref="G12:J12"/>
    <mergeCell ref="K12:M12"/>
    <mergeCell ref="N12:Q12"/>
    <mergeCell ref="R12:S12"/>
    <mergeCell ref="T12:U12"/>
    <mergeCell ref="C11:F11"/>
    <mergeCell ref="G11:J11"/>
    <mergeCell ref="K11:M11"/>
    <mergeCell ref="N11:Q11"/>
    <mergeCell ref="R11:S11"/>
    <mergeCell ref="T11:U11"/>
    <mergeCell ref="C10:F10"/>
    <mergeCell ref="G10:J10"/>
    <mergeCell ref="K10:M10"/>
    <mergeCell ref="N10:Q10"/>
    <mergeCell ref="R10:S10"/>
    <mergeCell ref="T10:U10"/>
    <mergeCell ref="C9:F9"/>
    <mergeCell ref="G9:J9"/>
    <mergeCell ref="K9:M9"/>
    <mergeCell ref="N9:Q9"/>
    <mergeCell ref="R9:S9"/>
    <mergeCell ref="T9:U9"/>
    <mergeCell ref="C8:F8"/>
    <mergeCell ref="G8:J8"/>
    <mergeCell ref="K8:M8"/>
    <mergeCell ref="N8:Q8"/>
    <mergeCell ref="R8:S8"/>
    <mergeCell ref="T8:U8"/>
    <mergeCell ref="B2:L2"/>
    <mergeCell ref="M2:U2"/>
    <mergeCell ref="C5:F5"/>
    <mergeCell ref="G5:J5"/>
    <mergeCell ref="K5:M5"/>
    <mergeCell ref="N5:Q5"/>
    <mergeCell ref="R5:S5"/>
    <mergeCell ref="T5:U5"/>
    <mergeCell ref="C7:F7"/>
    <mergeCell ref="G7:J7"/>
    <mergeCell ref="K7:M7"/>
    <mergeCell ref="N7:Q7"/>
    <mergeCell ref="R7:S7"/>
    <mergeCell ref="T7:U7"/>
    <mergeCell ref="C6:F6"/>
    <mergeCell ref="G6:J6"/>
    <mergeCell ref="K6:M6"/>
    <mergeCell ref="N6:Q6"/>
    <mergeCell ref="R6:S6"/>
    <mergeCell ref="T6:U6"/>
    <mergeCell ref="C4:F4"/>
    <mergeCell ref="G4:J4"/>
    <mergeCell ref="K4:M4"/>
    <mergeCell ref="N4:Q4"/>
    <mergeCell ref="R4:S4"/>
    <mergeCell ref="T4:U4"/>
    <mergeCell ref="C3:F3"/>
    <mergeCell ref="G3:J3"/>
    <mergeCell ref="K3:M3"/>
    <mergeCell ref="N3:Q3"/>
    <mergeCell ref="R3:S3"/>
    <mergeCell ref="T3:U3"/>
    <mergeCell ref="Y3:AB3"/>
    <mergeCell ref="AC3:AF3"/>
    <mergeCell ref="AG3:AI3"/>
    <mergeCell ref="AJ3:AM3"/>
    <mergeCell ref="X2:AH2"/>
    <mergeCell ref="AI2:AQ2"/>
    <mergeCell ref="Y4:AB4"/>
    <mergeCell ref="AC4:AF4"/>
    <mergeCell ref="AG4:AI4"/>
    <mergeCell ref="AJ4:AM4"/>
    <mergeCell ref="AN4:AO4"/>
    <mergeCell ref="AP4:AQ4"/>
    <mergeCell ref="AN3:AO3"/>
    <mergeCell ref="AP3:AQ3"/>
    <mergeCell ref="AN5:AO5"/>
    <mergeCell ref="AP5:AQ5"/>
    <mergeCell ref="Y8:AB8"/>
    <mergeCell ref="AC8:AF8"/>
    <mergeCell ref="AP21:AQ21"/>
    <mergeCell ref="AN21:AO21"/>
    <mergeCell ref="AJ21:AM21"/>
    <mergeCell ref="AG21:AI21"/>
    <mergeCell ref="AC21:AF21"/>
    <mergeCell ref="Y21:AB21"/>
    <mergeCell ref="Y14:AB14"/>
    <mergeCell ref="AC14:AF14"/>
    <mergeCell ref="AG14:AI14"/>
    <mergeCell ref="AJ14:AM14"/>
    <mergeCell ref="AN14:AO14"/>
    <mergeCell ref="AP14:AQ14"/>
    <mergeCell ref="Y5:AB5"/>
    <mergeCell ref="AC5:AF5"/>
    <mergeCell ref="AG5:AI5"/>
    <mergeCell ref="AJ5:AM5"/>
    <mergeCell ref="AN10:AO10"/>
    <mergeCell ref="AP10:AQ10"/>
    <mergeCell ref="Y9:AB9"/>
    <mergeCell ref="AC9:AF9"/>
  </mergeCells>
  <phoneticPr fontId="1"/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組合せ</vt:lpstr>
      <vt:lpstr>決勝T</vt:lpstr>
      <vt:lpstr>予選星取表</vt:lpstr>
      <vt:lpstr>A・Gブロック</vt:lpstr>
      <vt:lpstr>D・Eブロック</vt:lpstr>
      <vt:lpstr>B・Cブロック</vt:lpstr>
      <vt:lpstr>Fブロック</vt:lpstr>
      <vt:lpstr>Hブロック</vt:lpstr>
      <vt:lpstr>予選北斗会場タイム早見</vt:lpstr>
      <vt:lpstr>A・Gブロック!Print_Area</vt:lpstr>
      <vt:lpstr>B・Cブロック!Print_Area</vt:lpstr>
      <vt:lpstr>D・Eブロック!Print_Area</vt:lpstr>
      <vt:lpstr>Fブロック!Print_Area</vt:lpstr>
      <vt:lpstr>Hブロック!Print_Area</vt:lpstr>
      <vt:lpstr>予選星取表!Print_Area</vt:lpstr>
      <vt:lpstr>予選北斗会場タイム早見!Print_Area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Microsoft Office User</cp:lastModifiedBy>
  <cp:revision/>
  <cp:lastPrinted>2023-02-14T05:19:10Z</cp:lastPrinted>
  <dcterms:created xsi:type="dcterms:W3CDTF">2016-01-13T09:45:35Z</dcterms:created>
  <dcterms:modified xsi:type="dcterms:W3CDTF">2023-02-14T05:45:57Z</dcterms:modified>
</cp:coreProperties>
</file>