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WASHIMA\Desktop\"/>
    </mc:Choice>
  </mc:AlternateContent>
  <xr:revisionPtr revIDLastSave="0" documentId="13_ncr:1_{23F51FC0-F88C-4FF5-9759-5A3ADB97D8E1}" xr6:coauthVersionLast="47" xr6:coauthVersionMax="47" xr10:uidLastSave="{00000000-0000-0000-0000-000000000000}"/>
  <bookViews>
    <workbookView xWindow="-120" yWindow="-120" windowWidth="20730" windowHeight="11040" xr2:uid="{09F93BFA-3593-4B54-9189-43599E4C7520}"/>
  </bookViews>
  <sheets>
    <sheet name="組合せ" sheetId="24" r:id="rId1"/>
    <sheet name="A・Bブロック" sheetId="36" r:id="rId2"/>
    <sheet name="C・D・Eブロック" sheetId="35" r:id="rId3"/>
    <sheet name="F・Gブロック" sheetId="37" r:id="rId4"/>
    <sheet name="Hブロック" sheetId="38" r:id="rId5"/>
    <sheet name="予選結果" sheetId="40" r:id="rId6"/>
  </sheets>
  <definedNames>
    <definedName name="_xlnm.Print_Area" localSheetId="2">C・D・Eブロック!$A$1:$V$36</definedName>
    <definedName name="_xlnm.Print_Area" localSheetId="3">F・Gブロック!$A$1:$V$24</definedName>
    <definedName name="_xlnm.Print_Area" localSheetId="0">組合せ!$A$1:$DC$50</definedName>
    <definedName name="_xlnm.Print_Area" localSheetId="5">予選結果!$A$1:$U$53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5" i="35" l="1"/>
  <c r="R35" i="35"/>
  <c r="T33" i="35"/>
  <c r="R33" i="35"/>
  <c r="T31" i="35"/>
  <c r="R31" i="35"/>
  <c r="T24" i="35"/>
  <c r="R24" i="35"/>
  <c r="T22" i="35"/>
  <c r="R22" i="35"/>
  <c r="T20" i="35"/>
  <c r="R20" i="35"/>
  <c r="T13" i="35"/>
  <c r="R13" i="35"/>
  <c r="T11" i="35"/>
  <c r="R11" i="35"/>
  <c r="T9" i="35"/>
  <c r="R9" i="35"/>
  <c r="S17" i="37"/>
  <c r="U6" i="40" l="1" a="1"/>
  <c r="U6" i="40" s="1"/>
  <c r="U52" i="40"/>
  <c r="S52" i="40"/>
  <c r="R52" i="40"/>
  <c r="T52" i="40" s="1"/>
  <c r="Q52" i="40"/>
  <c r="P52" i="40"/>
  <c r="O52" i="40"/>
  <c r="N52" i="40"/>
  <c r="J52" i="40"/>
  <c r="H52" i="40"/>
  <c r="I52" i="40" s="1"/>
  <c r="G52" i="40"/>
  <c r="F52" i="40"/>
  <c r="E52" i="40"/>
  <c r="D52" i="40"/>
  <c r="C52" i="40"/>
  <c r="B52" i="40"/>
  <c r="U51" i="40"/>
  <c r="S51" i="40"/>
  <c r="R51" i="40"/>
  <c r="T51" i="40" s="1"/>
  <c r="Q51" i="40"/>
  <c r="P51" i="40"/>
  <c r="O51" i="40"/>
  <c r="N51" i="40"/>
  <c r="L51" i="40"/>
  <c r="G51" i="40"/>
  <c r="F51" i="40"/>
  <c r="E51" i="40"/>
  <c r="D51" i="40"/>
  <c r="B51" i="40"/>
  <c r="C51" i="40" s="1"/>
  <c r="U50" i="40"/>
  <c r="S50" i="40"/>
  <c r="R50" i="40"/>
  <c r="T50" i="40" s="1"/>
  <c r="Q50" i="40"/>
  <c r="P50" i="40"/>
  <c r="O50" i="40"/>
  <c r="N50" i="40"/>
  <c r="L50" i="40"/>
  <c r="I50" i="40"/>
  <c r="D50" i="40"/>
  <c r="C50" i="40"/>
  <c r="B50" i="40"/>
  <c r="U49" i="40"/>
  <c r="S49" i="40"/>
  <c r="R49" i="40"/>
  <c r="T49" i="40" s="1"/>
  <c r="Q49" i="40"/>
  <c r="P49" i="40"/>
  <c r="O49" i="40"/>
  <c r="N49" i="40"/>
  <c r="L49" i="40"/>
  <c r="I49" i="40"/>
  <c r="F49" i="40"/>
  <c r="K48" i="40"/>
  <c r="H48" i="40"/>
  <c r="E48" i="40"/>
  <c r="B48" i="40"/>
  <c r="R45" i="40"/>
  <c r="P45" i="40"/>
  <c r="O45" i="40"/>
  <c r="Q45" i="40" s="1"/>
  <c r="N45" i="40"/>
  <c r="M45" i="40"/>
  <c r="L45" i="40"/>
  <c r="K45" i="40"/>
  <c r="G45" i="40"/>
  <c r="F45" i="40"/>
  <c r="E45" i="40"/>
  <c r="D45" i="40"/>
  <c r="B45" i="40"/>
  <c r="C45" i="40" s="1"/>
  <c r="R44" i="40"/>
  <c r="Q44" i="40"/>
  <c r="P44" i="40"/>
  <c r="O44" i="40"/>
  <c r="N44" i="40"/>
  <c r="M44" i="40"/>
  <c r="L44" i="40"/>
  <c r="K44" i="40"/>
  <c r="I44" i="40"/>
  <c r="D44" i="40"/>
  <c r="B44" i="40"/>
  <c r="C44" i="40" s="1"/>
  <c r="R43" i="40"/>
  <c r="Q43" i="40"/>
  <c r="P43" i="40"/>
  <c r="O43" i="40"/>
  <c r="N43" i="40"/>
  <c r="M43" i="40"/>
  <c r="L43" i="40"/>
  <c r="K43" i="40"/>
  <c r="I43" i="40"/>
  <c r="F43" i="40"/>
  <c r="H42" i="40"/>
  <c r="E42" i="40"/>
  <c r="B42" i="40"/>
  <c r="R39" i="40"/>
  <c r="P39" i="40"/>
  <c r="O39" i="40"/>
  <c r="Q39" i="40" s="1"/>
  <c r="N39" i="40"/>
  <c r="M39" i="40"/>
  <c r="L39" i="40"/>
  <c r="K39" i="40"/>
  <c r="G39" i="40"/>
  <c r="E39" i="40"/>
  <c r="F39" i="40" s="1"/>
  <c r="D39" i="40"/>
  <c r="C39" i="40"/>
  <c r="B39" i="40"/>
  <c r="R38" i="40"/>
  <c r="P38" i="40"/>
  <c r="O38" i="40"/>
  <c r="Q38" i="40" s="1"/>
  <c r="N38" i="40"/>
  <c r="M38" i="40"/>
  <c r="L38" i="40"/>
  <c r="K38" i="40"/>
  <c r="I38" i="40"/>
  <c r="D38" i="40"/>
  <c r="C38" i="40"/>
  <c r="B38" i="40"/>
  <c r="R37" i="40"/>
  <c r="P37" i="40"/>
  <c r="O37" i="40"/>
  <c r="Q37" i="40" s="1"/>
  <c r="N37" i="40"/>
  <c r="M37" i="40"/>
  <c r="L37" i="40"/>
  <c r="K37" i="40"/>
  <c r="I37" i="40"/>
  <c r="F37" i="40"/>
  <c r="H36" i="40"/>
  <c r="E36" i="40"/>
  <c r="B36" i="40"/>
  <c r="R33" i="40"/>
  <c r="Q33" i="40"/>
  <c r="P33" i="40"/>
  <c r="O33" i="40"/>
  <c r="N33" i="40"/>
  <c r="M33" i="40"/>
  <c r="L33" i="40"/>
  <c r="K33" i="40"/>
  <c r="G33" i="40"/>
  <c r="F33" i="40"/>
  <c r="E33" i="40"/>
  <c r="D33" i="40"/>
  <c r="B33" i="40"/>
  <c r="C33" i="40" s="1"/>
  <c r="R32" i="40"/>
  <c r="P32" i="40"/>
  <c r="O32" i="40"/>
  <c r="Q32" i="40" s="1"/>
  <c r="N32" i="40"/>
  <c r="M32" i="40"/>
  <c r="L32" i="40"/>
  <c r="K32" i="40"/>
  <c r="I32" i="40"/>
  <c r="D32" i="40"/>
  <c r="B32" i="40"/>
  <c r="C32" i="40" s="1"/>
  <c r="R31" i="40"/>
  <c r="P31" i="40"/>
  <c r="O31" i="40"/>
  <c r="Q31" i="40" s="1"/>
  <c r="N31" i="40"/>
  <c r="M31" i="40"/>
  <c r="L31" i="40"/>
  <c r="K31" i="40"/>
  <c r="I31" i="40"/>
  <c r="F31" i="40"/>
  <c r="H30" i="40"/>
  <c r="E30" i="40"/>
  <c r="B30" i="40"/>
  <c r="R27" i="40"/>
  <c r="P27" i="40"/>
  <c r="O27" i="40"/>
  <c r="Q27" i="40" s="1"/>
  <c r="N27" i="40"/>
  <c r="M27" i="40"/>
  <c r="L27" i="40"/>
  <c r="K27" i="40"/>
  <c r="G27" i="40"/>
  <c r="E27" i="40"/>
  <c r="F27" i="40" s="1"/>
  <c r="D27" i="40"/>
  <c r="C27" i="40"/>
  <c r="B27" i="40"/>
  <c r="R26" i="40"/>
  <c r="P26" i="40"/>
  <c r="O26" i="40"/>
  <c r="Q26" i="40" s="1"/>
  <c r="N26" i="40"/>
  <c r="M26" i="40"/>
  <c r="L26" i="40"/>
  <c r="K26" i="40"/>
  <c r="I26" i="40"/>
  <c r="D26" i="40"/>
  <c r="C26" i="40"/>
  <c r="B26" i="40"/>
  <c r="R25" i="40"/>
  <c r="P25" i="40"/>
  <c r="O25" i="40"/>
  <c r="Q25" i="40" s="1"/>
  <c r="N25" i="40"/>
  <c r="M25" i="40"/>
  <c r="L25" i="40"/>
  <c r="K25" i="40"/>
  <c r="I25" i="40"/>
  <c r="F25" i="40"/>
  <c r="H24" i="40"/>
  <c r="E24" i="40"/>
  <c r="B24" i="40"/>
  <c r="R21" i="40"/>
  <c r="P21" i="40"/>
  <c r="O21" i="40"/>
  <c r="Q21" i="40" s="1"/>
  <c r="N21" i="40"/>
  <c r="M21" i="40"/>
  <c r="L21" i="40"/>
  <c r="K21" i="40"/>
  <c r="G21" i="40"/>
  <c r="F21" i="40"/>
  <c r="E21" i="40"/>
  <c r="D21" i="40"/>
  <c r="B21" i="40"/>
  <c r="C21" i="40" s="1"/>
  <c r="R20" i="40"/>
  <c r="Q20" i="40"/>
  <c r="P20" i="40"/>
  <c r="O20" i="40"/>
  <c r="N20" i="40"/>
  <c r="M20" i="40"/>
  <c r="L20" i="40"/>
  <c r="K20" i="40"/>
  <c r="I20" i="40"/>
  <c r="D20" i="40"/>
  <c r="B20" i="40"/>
  <c r="C20" i="40" s="1"/>
  <c r="R19" i="40"/>
  <c r="Q19" i="40"/>
  <c r="P19" i="40"/>
  <c r="O19" i="40"/>
  <c r="N19" i="40"/>
  <c r="M19" i="40"/>
  <c r="L19" i="40"/>
  <c r="K19" i="40"/>
  <c r="I19" i="40"/>
  <c r="F19" i="40"/>
  <c r="H18" i="40"/>
  <c r="E18" i="40"/>
  <c r="B18" i="40"/>
  <c r="R15" i="40"/>
  <c r="P15" i="40"/>
  <c r="O15" i="40"/>
  <c r="Q15" i="40" s="1"/>
  <c r="N15" i="40"/>
  <c r="M15" i="40"/>
  <c r="L15" i="40"/>
  <c r="K15" i="40"/>
  <c r="G15" i="40"/>
  <c r="E15" i="40"/>
  <c r="F15" i="40" s="1"/>
  <c r="D15" i="40"/>
  <c r="C15" i="40"/>
  <c r="B15" i="40"/>
  <c r="R14" i="40"/>
  <c r="P14" i="40"/>
  <c r="Q14" i="40" s="1"/>
  <c r="O14" i="40"/>
  <c r="N14" i="40"/>
  <c r="M14" i="40"/>
  <c r="L14" i="40"/>
  <c r="K14" i="40"/>
  <c r="I14" i="40"/>
  <c r="D14" i="40"/>
  <c r="C14" i="40"/>
  <c r="B14" i="40"/>
  <c r="R13" i="40"/>
  <c r="P13" i="40"/>
  <c r="Q13" i="40" s="1"/>
  <c r="O13" i="40"/>
  <c r="N13" i="40"/>
  <c r="M13" i="40"/>
  <c r="L13" i="40"/>
  <c r="K13" i="40"/>
  <c r="I13" i="40"/>
  <c r="F13" i="40"/>
  <c r="H12" i="40"/>
  <c r="E12" i="40"/>
  <c r="B12" i="40"/>
  <c r="U9" i="40"/>
  <c r="T9" i="40"/>
  <c r="S9" i="40"/>
  <c r="R9" i="40"/>
  <c r="Q9" i="40"/>
  <c r="P9" i="40"/>
  <c r="O9" i="40"/>
  <c r="N9" i="40"/>
  <c r="J9" i="40"/>
  <c r="I9" i="40"/>
  <c r="H9" i="40"/>
  <c r="G9" i="40"/>
  <c r="E9" i="40"/>
  <c r="F9" i="40" s="1"/>
  <c r="D9" i="40"/>
  <c r="C9" i="40"/>
  <c r="B9" i="40"/>
  <c r="U8" i="40"/>
  <c r="S8" i="40"/>
  <c r="R8" i="40"/>
  <c r="T8" i="40" s="1"/>
  <c r="Q8" i="40"/>
  <c r="P8" i="40"/>
  <c r="O8" i="40"/>
  <c r="N8" i="40"/>
  <c r="L8" i="40"/>
  <c r="G8" i="40"/>
  <c r="F8" i="40"/>
  <c r="E8" i="40"/>
  <c r="D8" i="40"/>
  <c r="B8" i="40"/>
  <c r="C8" i="40" s="1"/>
  <c r="U7" i="40"/>
  <c r="T7" i="40"/>
  <c r="S7" i="40"/>
  <c r="R7" i="40"/>
  <c r="Q7" i="40"/>
  <c r="P7" i="40"/>
  <c r="O7" i="40"/>
  <c r="N7" i="40"/>
  <c r="L7" i="40"/>
  <c r="I7" i="40"/>
  <c r="D7" i="40"/>
  <c r="C7" i="40"/>
  <c r="B7" i="40"/>
  <c r="S6" i="40"/>
  <c r="R6" i="40"/>
  <c r="T6" i="40" s="1"/>
  <c r="Q6" i="40"/>
  <c r="P6" i="40"/>
  <c r="O6" i="40"/>
  <c r="N6" i="40"/>
  <c r="L6" i="40"/>
  <c r="I6" i="40"/>
  <c r="F6" i="40"/>
  <c r="K5" i="40"/>
  <c r="H5" i="40"/>
  <c r="E5" i="40"/>
  <c r="B5" i="4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<sst xmlns="http://schemas.openxmlformats.org/spreadsheetml/2006/main" count="635" uniqueCount="183">
  <si>
    <t>勝点</t>
    <rPh sb="0" eb="2">
      <t>カｔ</t>
    </rPh>
    <phoneticPr fontId="1"/>
  </si>
  <si>
    <t>得点</t>
    <rPh sb="0" eb="2">
      <t>トクテｎ</t>
    </rPh>
    <phoneticPr fontId="1"/>
  </si>
  <si>
    <t>失点</t>
    <rPh sb="0" eb="2">
      <t>シｔｔ</t>
    </rPh>
    <phoneticPr fontId="1"/>
  </si>
  <si>
    <t>順位</t>
    <rPh sb="0" eb="2">
      <t>ジュン</t>
    </rPh>
    <phoneticPr fontId="1"/>
  </si>
  <si>
    <t>(〇勝点３)</t>
    <rPh sb="2" eb="3">
      <t>カ</t>
    </rPh>
    <rPh sb="3" eb="4">
      <t>テン</t>
    </rPh>
    <phoneticPr fontId="1"/>
  </si>
  <si>
    <t>(●勝点０)</t>
    <rPh sb="2" eb="3">
      <t>カ</t>
    </rPh>
    <rPh sb="3" eb="4">
      <t>テン</t>
    </rPh>
    <phoneticPr fontId="1"/>
  </si>
  <si>
    <t>(△勝点1)</t>
    <rPh sb="2" eb="3">
      <t>カ</t>
    </rPh>
    <rPh sb="3" eb="4">
      <t>テン</t>
    </rPh>
    <phoneticPr fontId="1"/>
  </si>
  <si>
    <t>勝</t>
    <rPh sb="0" eb="1">
      <t>カ</t>
    </rPh>
    <phoneticPr fontId="1"/>
  </si>
  <si>
    <t>負</t>
    <rPh sb="0" eb="1">
      <t>マケ</t>
    </rPh>
    <phoneticPr fontId="1"/>
  </si>
  <si>
    <t>分</t>
    <rPh sb="0" eb="1">
      <t>ワ</t>
    </rPh>
    <phoneticPr fontId="1"/>
  </si>
  <si>
    <t>得点</t>
    <rPh sb="0" eb="2">
      <t>トクテン</t>
    </rPh>
    <phoneticPr fontId="1"/>
  </si>
  <si>
    <t>失点</t>
    <rPh sb="0" eb="2">
      <t>シッテン</t>
    </rPh>
    <phoneticPr fontId="1"/>
  </si>
  <si>
    <t>○</t>
  </si>
  <si>
    <t>試合時間</t>
    <rPh sb="0" eb="2">
      <t>シアイ</t>
    </rPh>
    <rPh sb="2" eb="4">
      <t>ジカン</t>
    </rPh>
    <phoneticPr fontId="1"/>
  </si>
  <si>
    <t>チーム名</t>
    <rPh sb="3" eb="4">
      <t>メイ</t>
    </rPh>
    <phoneticPr fontId="1"/>
  </si>
  <si>
    <t>審判</t>
    <rPh sb="0" eb="2">
      <t>シンパン</t>
    </rPh>
    <phoneticPr fontId="1"/>
  </si>
  <si>
    <t>第１試合</t>
    <rPh sb="0" eb="1">
      <t>ダイ</t>
    </rPh>
    <rPh sb="2" eb="4">
      <t>シアイ</t>
    </rPh>
    <phoneticPr fontId="1"/>
  </si>
  <si>
    <t>ＶＳ</t>
  </si>
  <si>
    <t>第２試合</t>
    <rPh sb="0" eb="1">
      <t>ダイ</t>
    </rPh>
    <rPh sb="2" eb="4">
      <t>シアイ</t>
    </rPh>
    <phoneticPr fontId="1"/>
  </si>
  <si>
    <t>第３試合</t>
    <rPh sb="0" eb="1">
      <t>ダイ</t>
    </rPh>
    <rPh sb="2" eb="4">
      <t>シアイ</t>
    </rPh>
    <phoneticPr fontId="1"/>
  </si>
  <si>
    <t>第４試合</t>
    <rPh sb="0" eb="1">
      <t>ダイ</t>
    </rPh>
    <rPh sb="2" eb="4">
      <t>シアイ</t>
    </rPh>
    <phoneticPr fontId="1"/>
  </si>
  <si>
    <t>第５試合</t>
    <rPh sb="0" eb="1">
      <t>ダイ</t>
    </rPh>
    <rPh sb="2" eb="4">
      <t>シアイ</t>
    </rPh>
    <phoneticPr fontId="1"/>
  </si>
  <si>
    <t>第６試合</t>
    <rPh sb="0" eb="1">
      <t>ダイ</t>
    </rPh>
    <rPh sb="2" eb="4">
      <t>シアイ</t>
    </rPh>
    <phoneticPr fontId="1"/>
  </si>
  <si>
    <t>Aブロック</t>
    <phoneticPr fontId="1"/>
  </si>
  <si>
    <t>●</t>
    <phoneticPr fontId="1"/>
  </si>
  <si>
    <t>△</t>
    <phoneticPr fontId="1"/>
  </si>
  <si>
    <t>ＶＳ</t>
    <phoneticPr fontId="1"/>
  </si>
  <si>
    <t>Cブロック</t>
    <phoneticPr fontId="1"/>
  </si>
  <si>
    <t>Eブロック</t>
    <phoneticPr fontId="1"/>
  </si>
  <si>
    <t>Fブロック</t>
    <phoneticPr fontId="1"/>
  </si>
  <si>
    <t>A1</t>
    <phoneticPr fontId="1"/>
  </si>
  <si>
    <t>H2</t>
    <phoneticPr fontId="1"/>
  </si>
  <si>
    <t>B1</t>
    <phoneticPr fontId="1"/>
  </si>
  <si>
    <t>G2</t>
    <phoneticPr fontId="1"/>
  </si>
  <si>
    <t>C1</t>
    <phoneticPr fontId="1"/>
  </si>
  <si>
    <t>F2</t>
    <phoneticPr fontId="1"/>
  </si>
  <si>
    <t>D1</t>
    <phoneticPr fontId="1"/>
  </si>
  <si>
    <t>E2</t>
    <phoneticPr fontId="1"/>
  </si>
  <si>
    <t>E1</t>
    <phoneticPr fontId="1"/>
  </si>
  <si>
    <t>D2</t>
    <phoneticPr fontId="1"/>
  </si>
  <si>
    <t>F1</t>
    <phoneticPr fontId="1"/>
  </si>
  <si>
    <t>C2</t>
    <phoneticPr fontId="1"/>
  </si>
  <si>
    <t>G1</t>
    <phoneticPr fontId="1"/>
  </si>
  <si>
    <t>B2</t>
    <phoneticPr fontId="1"/>
  </si>
  <si>
    <t>H1</t>
    <phoneticPr fontId="1"/>
  </si>
  <si>
    <t>A2</t>
    <phoneticPr fontId="1"/>
  </si>
  <si>
    <t>A-2</t>
    <phoneticPr fontId="1"/>
  </si>
  <si>
    <t>A-5</t>
    <phoneticPr fontId="1"/>
  </si>
  <si>
    <t>B-4</t>
    <phoneticPr fontId="1"/>
  </si>
  <si>
    <t>B-5</t>
    <phoneticPr fontId="1"/>
  </si>
  <si>
    <t>B-6</t>
    <phoneticPr fontId="1"/>
  </si>
  <si>
    <t>Bブロック</t>
    <phoneticPr fontId="1"/>
  </si>
  <si>
    <t>Dブロック</t>
    <phoneticPr fontId="1"/>
  </si>
  <si>
    <t>Gブロック</t>
    <phoneticPr fontId="1"/>
  </si>
  <si>
    <t>A-1</t>
    <phoneticPr fontId="1"/>
  </si>
  <si>
    <t>A-3</t>
    <phoneticPr fontId="1"/>
  </si>
  <si>
    <t>A-4</t>
    <phoneticPr fontId="1"/>
  </si>
  <si>
    <t>A-6</t>
    <phoneticPr fontId="1"/>
  </si>
  <si>
    <t>A-7</t>
    <phoneticPr fontId="1"/>
  </si>
  <si>
    <t>B-1</t>
    <phoneticPr fontId="1"/>
  </si>
  <si>
    <t>B-2</t>
    <phoneticPr fontId="1"/>
  </si>
  <si>
    <t>B-3</t>
    <phoneticPr fontId="1"/>
  </si>
  <si>
    <t>B-7</t>
    <phoneticPr fontId="1"/>
  </si>
  <si>
    <t>No</t>
    <phoneticPr fontId="1"/>
  </si>
  <si>
    <t>Hブロック</t>
    <phoneticPr fontId="1"/>
  </si>
  <si>
    <t>インターバル</t>
    <phoneticPr fontId="1"/>
  </si>
  <si>
    <t>：</t>
  </si>
  <si>
    <t>：</t>
    <phoneticPr fontId="1"/>
  </si>
  <si>
    <t>９：００開場</t>
    <phoneticPr fontId="1"/>
  </si>
  <si>
    <t>【北斗市総合育館会場B】</t>
    <rPh sb="1" eb="4">
      <t>ホクトシ</t>
    </rPh>
    <rPh sb="4" eb="6">
      <t>ソウゴウ</t>
    </rPh>
    <phoneticPr fontId="13"/>
  </si>
  <si>
    <t>【北斗市総合育館会場A】</t>
    <rPh sb="1" eb="4">
      <t>ホクトシ</t>
    </rPh>
    <rPh sb="4" eb="6">
      <t>ソウゴウ</t>
    </rPh>
    <phoneticPr fontId="13"/>
  </si>
  <si>
    <t>A-8</t>
    <phoneticPr fontId="1"/>
  </si>
  <si>
    <t>9:45～9:55</t>
    <phoneticPr fontId="1"/>
  </si>
  <si>
    <t>9:35～9:45</t>
    <phoneticPr fontId="1"/>
  </si>
  <si>
    <t>【北斗市総合体育館A】</t>
    <rPh sb="1" eb="3">
      <t>ホクト</t>
    </rPh>
    <rPh sb="3" eb="4">
      <t>シ</t>
    </rPh>
    <rPh sb="4" eb="6">
      <t>ソウゴウ</t>
    </rPh>
    <rPh sb="6" eb="9">
      <t>タイイクカン</t>
    </rPh>
    <phoneticPr fontId="1"/>
  </si>
  <si>
    <t>【北斗市総合体育館B】</t>
    <rPh sb="1" eb="3">
      <t>ホクト</t>
    </rPh>
    <rPh sb="3" eb="4">
      <t>シ</t>
    </rPh>
    <rPh sb="4" eb="6">
      <t>ソウゴウ</t>
    </rPh>
    <rPh sb="6" eb="9">
      <t>タイイクカン</t>
    </rPh>
    <phoneticPr fontId="1"/>
  </si>
  <si>
    <t>9:00～フリーアップ（ボール使用可・ゴール使用不可）</t>
    <phoneticPr fontId="1"/>
  </si>
  <si>
    <t>アップ</t>
    <phoneticPr fontId="1"/>
  </si>
  <si>
    <t>【試合時間】8分–2分-8分　※コートチェンジはすばやく。</t>
    <phoneticPr fontId="1"/>
  </si>
  <si>
    <t>12:30～フリーアップ（ボール使用可・ゴール使用不可）</t>
    <phoneticPr fontId="1"/>
  </si>
  <si>
    <t>１２：３０開場</t>
    <phoneticPr fontId="1"/>
  </si>
  <si>
    <t>13:05～13:15</t>
    <phoneticPr fontId="1"/>
  </si>
  <si>
    <t>13:15～13:25</t>
    <phoneticPr fontId="1"/>
  </si>
  <si>
    <t>第４４回　函館東ライオンズクラブ杯　U-１２　フットサル大会</t>
    <phoneticPr fontId="1"/>
  </si>
  <si>
    <t>◇　令和8年11月22日（土）予選リーグ　◇</t>
    <phoneticPr fontId="1"/>
  </si>
  <si>
    <t>第４４回　函館東ライオンズクラブ杯　U-１２　フットサル大会</t>
    <rPh sb="0" eb="1">
      <t>ダイカイゼンニッポンショウネンタイカイハコダテヨセン</t>
    </rPh>
    <rPh sb="5" eb="7">
      <t>ハコダテ</t>
    </rPh>
    <rPh sb="28" eb="30">
      <t>タイカイ</t>
    </rPh>
    <phoneticPr fontId="1"/>
  </si>
  <si>
    <t>◇　令和8年11月21日（土）予選リーグ　◇</t>
    <rPh sb="2" eb="3">
      <t>レイ</t>
    </rPh>
    <rPh sb="3" eb="4">
      <t>ワ</t>
    </rPh>
    <rPh sb="5" eb="6">
      <t>ネン</t>
    </rPh>
    <phoneticPr fontId="1"/>
  </si>
  <si>
    <t>◇　令和8年11月22日（日）決勝トーナメント　◇</t>
    <rPh sb="2" eb="3">
      <t>レイ</t>
    </rPh>
    <rPh sb="3" eb="4">
      <t>ワ</t>
    </rPh>
    <rPh sb="5" eb="6">
      <t>ネン</t>
    </rPh>
    <rPh sb="8" eb="9">
      <t>ガツ</t>
    </rPh>
    <rPh sb="11" eb="12">
      <t>ニチ</t>
    </rPh>
    <rPh sb="13" eb="14">
      <t>ニチ</t>
    </rPh>
    <rPh sb="15" eb="17">
      <t>ケッショウ</t>
    </rPh>
    <phoneticPr fontId="1"/>
  </si>
  <si>
    <t>【七飯町立七重小学校】</t>
    <rPh sb="1" eb="3">
      <t>ナナエ</t>
    </rPh>
    <rPh sb="3" eb="5">
      <t>チョウリツ</t>
    </rPh>
    <rPh sb="5" eb="7">
      <t>ナナエ</t>
    </rPh>
    <rPh sb="7" eb="10">
      <t>ショウガッコウ</t>
    </rPh>
    <phoneticPr fontId="1"/>
  </si>
  <si>
    <t>１３：００開場</t>
    <phoneticPr fontId="1"/>
  </si>
  <si>
    <t>【函館市恵山総合体育館】</t>
    <rPh sb="1" eb="4">
      <t>ハコダテシ</t>
    </rPh>
    <rPh sb="4" eb="6">
      <t>エサン</t>
    </rPh>
    <rPh sb="6" eb="8">
      <t>ソウゴウ</t>
    </rPh>
    <rPh sb="8" eb="11">
      <t>タイイクカン</t>
    </rPh>
    <phoneticPr fontId="1"/>
  </si>
  <si>
    <t>９：３０開場</t>
    <phoneticPr fontId="1"/>
  </si>
  <si>
    <t>１１：３０開場</t>
    <phoneticPr fontId="1"/>
  </si>
  <si>
    <t>１４：００開場</t>
    <phoneticPr fontId="1"/>
  </si>
  <si>
    <t>11:30～フリーアップ（ボール使用可・ゴール使用不可）</t>
    <phoneticPr fontId="1"/>
  </si>
  <si>
    <t>12:00～12:15</t>
    <phoneticPr fontId="1"/>
  </si>
  <si>
    <t>12:15～12:25</t>
    <phoneticPr fontId="1"/>
  </si>
  <si>
    <t>14:45～14:55</t>
    <phoneticPr fontId="1"/>
  </si>
  <si>
    <t>14:35～14:45</t>
    <phoneticPr fontId="1"/>
  </si>
  <si>
    <t>9:30～フリーアップ（ボール使用可・ゴール使用不可）</t>
    <phoneticPr fontId="1"/>
  </si>
  <si>
    <t>10:15～10:25</t>
    <phoneticPr fontId="1"/>
  </si>
  <si>
    <t>10:05～10:15</t>
    <phoneticPr fontId="1"/>
  </si>
  <si>
    <t>13:00～フリーアップ（ボール使用可・ゴール使用不可）</t>
    <phoneticPr fontId="1"/>
  </si>
  <si>
    <t>13:45～13:55</t>
    <phoneticPr fontId="1"/>
  </si>
  <si>
    <t>13:35～13:45</t>
    <phoneticPr fontId="1"/>
  </si>
  <si>
    <t>得失点</t>
    <rPh sb="0" eb="3">
      <t>トクシッテン</t>
    </rPh>
    <phoneticPr fontId="1"/>
  </si>
  <si>
    <t>第４４回　函館東ライオンズクラブ杯　U-１２　フットサル大会</t>
  </si>
  <si>
    <t>◇　令和8年11月21日（土）予選リーグ　◇</t>
  </si>
  <si>
    <t>９：００開場</t>
  </si>
  <si>
    <t>【北斗市総合体育館A】</t>
  </si>
  <si>
    <t>Aブロック</t>
  </si>
  <si>
    <t>１２：３０開場</t>
  </si>
  <si>
    <t>【北斗市総合体育館B】</t>
  </si>
  <si>
    <t>Cブロック</t>
  </si>
  <si>
    <t>１１：３０開場</t>
  </si>
  <si>
    <t>Dブロック</t>
  </si>
  <si>
    <t>１４：００開場</t>
  </si>
  <si>
    <t>Eブロック</t>
  </si>
  <si>
    <t>９：３０開場</t>
  </si>
  <si>
    <t>【函館市恵山総合体育館】</t>
  </si>
  <si>
    <t>Fブロック</t>
  </si>
  <si>
    <t>Gブロック</t>
  </si>
  <si>
    <t>１３：００開場</t>
  </si>
  <si>
    <t>【七飯町立七重小学校】</t>
  </si>
  <si>
    <t>Hブロック</t>
  </si>
  <si>
    <t>Bブロック</t>
  </si>
  <si>
    <t>桔　梗</t>
  </si>
  <si>
    <t>桔　梗</t>
    <phoneticPr fontId="1"/>
  </si>
  <si>
    <t>R I O M A R</t>
  </si>
  <si>
    <t>R I O M A R</t>
    <phoneticPr fontId="1"/>
  </si>
  <si>
    <t>AVENDA  LVC</t>
  </si>
  <si>
    <t>AVENDA  LVC</t>
    <phoneticPr fontId="1"/>
  </si>
  <si>
    <t>知内 松前</t>
  </si>
  <si>
    <t>知内 松前</t>
    <phoneticPr fontId="1"/>
  </si>
  <si>
    <t>サン・スポ3rd</t>
  </si>
  <si>
    <t>鷲 ノ 木</t>
  </si>
  <si>
    <t xml:space="preserve">Spread Eagle </t>
  </si>
  <si>
    <t>松　前</t>
  </si>
  <si>
    <t>西部NOSS</t>
  </si>
  <si>
    <t>プレイフルSUN</t>
  </si>
  <si>
    <t>ジュニホワイト</t>
  </si>
  <si>
    <t>八　幡</t>
  </si>
  <si>
    <t>ジュニブルー</t>
  </si>
  <si>
    <t>SSS 八 雲</t>
  </si>
  <si>
    <t>桔梗U-11</t>
  </si>
  <si>
    <t>プレイフル</t>
  </si>
  <si>
    <t>フロンティア　SOL</t>
  </si>
  <si>
    <t>グランツ東山ＦＣ</t>
  </si>
  <si>
    <t>サン・スポ</t>
  </si>
  <si>
    <t>フロンティア　LUNA</t>
  </si>
  <si>
    <t>サン・スポ2nd</t>
  </si>
  <si>
    <t>AVENDA</t>
  </si>
  <si>
    <t>CORAZON</t>
  </si>
  <si>
    <t>スクール</t>
  </si>
  <si>
    <t>AVENDA TLC</t>
  </si>
  <si>
    <t>プレイフルRISE</t>
  </si>
  <si>
    <t>七飯フェアネス</t>
  </si>
  <si>
    <t>函館桔梗サッカー少年団</t>
  </si>
  <si>
    <t>サン・スポーツクラブ3rd</t>
    <phoneticPr fontId="1"/>
  </si>
  <si>
    <t>西部NOSS</t>
    <phoneticPr fontId="1"/>
  </si>
  <si>
    <t>八幡サッカースポーツ少年団</t>
    <phoneticPr fontId="1"/>
  </si>
  <si>
    <t>Spread Eagle Jr.FC U-12</t>
    <phoneticPr fontId="1"/>
  </si>
  <si>
    <t>プレイフル函館SUN</t>
    <phoneticPr fontId="1"/>
  </si>
  <si>
    <t xml:space="preserve">函館ジュニオールFCブルー </t>
    <phoneticPr fontId="1"/>
  </si>
  <si>
    <t>RIOMAR　SC</t>
    <phoneticPr fontId="1"/>
  </si>
  <si>
    <t>鷲ノ木サッカー少年団イーグルス</t>
    <phoneticPr fontId="1"/>
  </si>
  <si>
    <t>函館ジュニオールFCホワイト</t>
    <phoneticPr fontId="1"/>
  </si>
  <si>
    <t>SSS八雲</t>
    <phoneticPr fontId="1"/>
  </si>
  <si>
    <t>知内松前FC</t>
    <phoneticPr fontId="1"/>
  </si>
  <si>
    <t>松前サッカー少年団</t>
    <phoneticPr fontId="1"/>
  </si>
  <si>
    <t>函館桔梗サッカー少年団U-11</t>
    <phoneticPr fontId="1"/>
  </si>
  <si>
    <t>グランツ東山ＦＣ</t>
    <phoneticPr fontId="1"/>
  </si>
  <si>
    <t>サン・スポーツクラブ2nd</t>
    <phoneticPr fontId="1"/>
  </si>
  <si>
    <t>函館サッカースクール</t>
    <phoneticPr fontId="1"/>
  </si>
  <si>
    <t>プレイフル函館ジュニア</t>
    <phoneticPr fontId="1"/>
  </si>
  <si>
    <t>サン・スポーツクラブ</t>
    <phoneticPr fontId="1"/>
  </si>
  <si>
    <t>AVENDA FC U12</t>
    <phoneticPr fontId="1"/>
  </si>
  <si>
    <t>プレイフル函館RISE</t>
    <phoneticPr fontId="1"/>
  </si>
  <si>
    <t>フロンティア　SOL</t>
    <phoneticPr fontId="1"/>
  </si>
  <si>
    <t>フロンティア　LUNA</t>
    <phoneticPr fontId="1"/>
  </si>
  <si>
    <t>CORAZON   FC</t>
    <phoneticPr fontId="1"/>
  </si>
  <si>
    <t>AVENDA TLC</t>
    <phoneticPr fontId="1"/>
  </si>
  <si>
    <t>七飯フェアネスサッカー少年団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</si>
</sst>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4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36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8"/>
      <color theme="0"/>
      <name val="游ゴシック"/>
      <family val="2"/>
      <charset val="128"/>
      <scheme val="minor"/>
    </font>
    <font>
      <sz val="8"/>
      <color theme="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color theme="1"/>
      <name val="HGP創英角ｺﾞｼｯｸUB"/>
      <family val="3"/>
      <charset val="128"/>
    </font>
    <font>
      <sz val="14"/>
      <color theme="1"/>
      <name val="HG創英角ｺﾞｼｯｸUB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HG丸ｺﾞｼｯｸM-PRO"/>
      <family val="3"/>
      <charset val="128"/>
    </font>
    <font>
      <sz val="9"/>
      <color theme="1"/>
      <name val="HGP創英角ｺﾞｼｯｸUB"/>
      <family val="3"/>
      <charset val="128"/>
    </font>
    <font>
      <sz val="9"/>
      <color theme="1"/>
      <name val="HG丸ｺﾞｼｯｸM-PRO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theme="1"/>
      <name val="游ゴシック"/>
      <family val="2"/>
      <charset val="128"/>
      <scheme val="minor"/>
    </font>
    <font>
      <b/>
      <sz val="11"/>
      <color theme="1"/>
      <name val="HGP創英角ｺﾞｼｯｸUB"/>
      <family val="3"/>
      <charset val="128"/>
    </font>
    <font>
      <sz val="16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4"/>
      <color theme="1"/>
      <name val="HG創英角ｺﾞｼｯｸUB"/>
      <family val="3"/>
      <charset val="128"/>
    </font>
    <font>
      <b/>
      <sz val="1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8"/>
      <name val="游ゴシック"/>
      <family val="3"/>
      <charset val="128"/>
      <scheme val="minor"/>
    </font>
    <font>
      <sz val="12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12"/>
      <name val="游ゴシック Light"/>
      <family val="3"/>
      <charset val="128"/>
      <scheme val="major"/>
    </font>
    <font>
      <sz val="8"/>
      <color theme="0" tint="-0.249977111117893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 diagonalDown="1">
      <left style="thin">
        <color theme="0"/>
      </left>
      <right/>
      <top/>
      <bottom style="thin">
        <color auto="1"/>
      </bottom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>
      <left style="double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 style="double">
        <color theme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double">
        <color auto="1"/>
      </right>
      <top style="thin">
        <color auto="1"/>
      </top>
      <bottom style="hair">
        <color auto="1"/>
      </bottom>
      <diagonal/>
    </border>
    <border>
      <left/>
      <right/>
      <top style="dotted">
        <color auto="1"/>
      </top>
      <bottom/>
      <diagonal/>
    </border>
    <border>
      <left style="dashDotDot">
        <color auto="1"/>
      </left>
      <right/>
      <top/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double">
        <color theme="1"/>
      </right>
      <top style="thin">
        <color auto="1"/>
      </top>
      <bottom/>
      <diagonal/>
    </border>
    <border>
      <left style="double">
        <color theme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hair">
        <color auto="1"/>
      </bottom>
      <diagonal/>
    </border>
  </borders>
  <cellStyleXfs count="4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7" fillId="0" borderId="0"/>
  </cellStyleXfs>
  <cellXfs count="23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0" fillId="0" borderId="12" xfId="0" applyBorder="1">
      <alignment vertical="center"/>
    </xf>
    <xf numFmtId="0" fontId="8" fillId="0" borderId="0" xfId="0" applyFont="1">
      <alignment vertical="center"/>
    </xf>
    <xf numFmtId="0" fontId="16" fillId="2" borderId="10" xfId="0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20" fillId="0" borderId="0" xfId="0" applyFont="1" applyAlignment="1">
      <alignment vertical="top" textRotation="255" shrinkToFit="1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 shrinkToFit="1"/>
    </xf>
    <xf numFmtId="0" fontId="17" fillId="0" borderId="7" xfId="0" applyFont="1" applyBorder="1">
      <alignment vertical="center"/>
    </xf>
    <xf numFmtId="0" fontId="17" fillId="0" borderId="6" xfId="0" applyFont="1" applyBorder="1">
      <alignment vertical="center"/>
    </xf>
    <xf numFmtId="0" fontId="17" fillId="0" borderId="4" xfId="0" applyFont="1" applyBorder="1">
      <alignment vertical="center"/>
    </xf>
    <xf numFmtId="0" fontId="17" fillId="0" borderId="5" xfId="0" applyFont="1" applyBorder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7" xfId="0" applyFont="1" applyBorder="1">
      <alignment vertical="center"/>
    </xf>
    <xf numFmtId="0" fontId="19" fillId="0" borderId="6" xfId="0" applyFont="1" applyBorder="1">
      <alignment vertical="center"/>
    </xf>
    <xf numFmtId="0" fontId="19" fillId="0" borderId="0" xfId="0" applyFont="1">
      <alignment vertical="center"/>
    </xf>
    <xf numFmtId="0" fontId="19" fillId="0" borderId="4" xfId="0" applyFont="1" applyBorder="1">
      <alignment vertical="center"/>
    </xf>
    <xf numFmtId="0" fontId="21" fillId="0" borderId="0" xfId="0" applyFont="1" applyAlignment="1">
      <alignment horizontal="left" vertical="top" wrapText="1" indent="1"/>
    </xf>
    <xf numFmtId="0" fontId="12" fillId="0" borderId="0" xfId="0" applyFont="1" applyAlignment="1">
      <alignment horizontal="left" vertical="top" wrapText="1" indent="1"/>
    </xf>
    <xf numFmtId="0" fontId="17" fillId="0" borderId="0" xfId="0" applyFont="1" applyAlignment="1">
      <alignment horizontal="center" vertical="center" wrapText="1"/>
    </xf>
    <xf numFmtId="0" fontId="17" fillId="0" borderId="12" xfId="0" applyFont="1" applyBorder="1">
      <alignment vertical="center"/>
    </xf>
    <xf numFmtId="0" fontId="0" fillId="0" borderId="0" xfId="0" applyAlignment="1">
      <alignment horizontal="distributed" vertical="center" wrapText="1"/>
    </xf>
    <xf numFmtId="0" fontId="18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176" fontId="11" fillId="0" borderId="36" xfId="0" applyNumberFormat="1" applyFont="1" applyBorder="1" applyAlignment="1">
      <alignment horizontal="center" vertical="center" shrinkToFit="1"/>
    </xf>
    <xf numFmtId="176" fontId="11" fillId="0" borderId="37" xfId="0" applyNumberFormat="1" applyFont="1" applyBorder="1" applyAlignment="1">
      <alignment horizontal="center" vertical="center" shrinkToFit="1"/>
    </xf>
    <xf numFmtId="176" fontId="11" fillId="0" borderId="38" xfId="0" applyNumberFormat="1" applyFont="1" applyBorder="1" applyAlignment="1">
      <alignment horizontal="center" vertical="center" shrinkToFit="1"/>
    </xf>
    <xf numFmtId="176" fontId="11" fillId="0" borderId="39" xfId="0" applyNumberFormat="1" applyFont="1" applyBorder="1" applyAlignment="1">
      <alignment horizontal="center" vertical="center" shrinkToFit="1"/>
    </xf>
    <xf numFmtId="0" fontId="11" fillId="0" borderId="0" xfId="0" applyFont="1" applyProtection="1">
      <alignment vertical="center"/>
      <protection locked="0"/>
    </xf>
    <xf numFmtId="0" fontId="17" fillId="0" borderId="0" xfId="0" applyFont="1" applyAlignment="1">
      <alignment vertical="center" wrapText="1"/>
    </xf>
    <xf numFmtId="0" fontId="21" fillId="0" borderId="0" xfId="0" applyFont="1" applyAlignment="1">
      <alignment horizontal="distributed" vertical="center" wrapText="1"/>
    </xf>
    <xf numFmtId="176" fontId="0" fillId="0" borderId="0" xfId="0" applyNumberFormat="1" applyAlignment="1">
      <alignment horizontal="center" vertical="center" shrinkToFit="1"/>
    </xf>
    <xf numFmtId="176" fontId="0" fillId="0" borderId="17" xfId="0" applyNumberFormat="1" applyBorder="1" applyAlignment="1">
      <alignment horizontal="center" vertical="center" shrinkToFit="1"/>
    </xf>
    <xf numFmtId="176" fontId="0" fillId="0" borderId="21" xfId="0" applyNumberFormat="1" applyBorder="1" applyAlignment="1">
      <alignment horizontal="center" vertical="center" shrinkToFit="1"/>
    </xf>
    <xf numFmtId="176" fontId="0" fillId="0" borderId="8" xfId="0" applyNumberFormat="1" applyBorder="1" applyAlignment="1">
      <alignment horizontal="center" vertical="center" shrinkToFit="1"/>
    </xf>
    <xf numFmtId="0" fontId="23" fillId="0" borderId="0" xfId="0" applyFont="1" applyAlignment="1">
      <alignment horizontal="distributed" vertical="center" indent="3"/>
    </xf>
    <xf numFmtId="0" fontId="0" fillId="0" borderId="48" xfId="0" applyBorder="1">
      <alignment vertical="center"/>
    </xf>
    <xf numFmtId="0" fontId="0" fillId="0" borderId="7" xfId="0" applyBorder="1" applyAlignment="1">
      <alignment vertical="center" wrapText="1"/>
    </xf>
    <xf numFmtId="0" fontId="34" fillId="0" borderId="0" xfId="0" applyFont="1" applyAlignment="1">
      <alignment horizontal="center" vertical="center"/>
    </xf>
    <xf numFmtId="0" fontId="34" fillId="0" borderId="7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17" fillId="0" borderId="0" xfId="0" applyFont="1" applyAlignment="1">
      <alignment vertical="center" wrapText="1" shrinkToFit="1"/>
    </xf>
    <xf numFmtId="0" fontId="17" fillId="0" borderId="0" xfId="0" applyFont="1" applyAlignment="1">
      <alignment horizontal="center" vertical="center" shrinkToFit="1"/>
    </xf>
    <xf numFmtId="0" fontId="17" fillId="3" borderId="0" xfId="0" applyFont="1" applyFill="1" applyAlignment="1">
      <alignment horizontal="center" vertical="center" shrinkToFit="1"/>
    </xf>
    <xf numFmtId="0" fontId="17" fillId="0" borderId="0" xfId="0" applyFont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3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0" fillId="0" borderId="0" xfId="0" applyAlignment="1">
      <alignment vertical="center" wrapText="1" shrinkToFit="1"/>
    </xf>
    <xf numFmtId="0" fontId="17" fillId="0" borderId="8" xfId="0" applyFont="1" applyBorder="1" applyAlignment="1">
      <alignment horizontal="center" vertical="center" wrapText="1" shrinkToFit="1"/>
    </xf>
    <xf numFmtId="176" fontId="17" fillId="0" borderId="8" xfId="0" applyNumberFormat="1" applyFont="1" applyBorder="1" applyAlignment="1">
      <alignment horizontal="center" vertical="center" wrapText="1" shrinkToFit="1"/>
    </xf>
    <xf numFmtId="176" fontId="0" fillId="0" borderId="8" xfId="0" applyNumberFormat="1" applyBorder="1" applyAlignment="1">
      <alignment horizontal="center" vertical="center" wrapText="1" shrinkToFit="1"/>
    </xf>
    <xf numFmtId="0" fontId="17" fillId="0" borderId="0" xfId="0" applyFont="1" applyAlignment="1">
      <alignment horizontal="center" vertical="center" wrapText="1" shrinkToFit="1"/>
    </xf>
    <xf numFmtId="0" fontId="12" fillId="0" borderId="49" xfId="0" applyFont="1" applyBorder="1" applyAlignment="1">
      <alignment horizontal="left" vertical="top" wrapText="1" indent="1"/>
    </xf>
    <xf numFmtId="0" fontId="17" fillId="0" borderId="49" xfId="0" applyFont="1" applyBorder="1">
      <alignment vertical="center"/>
    </xf>
    <xf numFmtId="0" fontId="19" fillId="0" borderId="49" xfId="0" applyFont="1" applyBorder="1" applyAlignment="1">
      <alignment horizontal="center" vertical="center" wrapText="1"/>
    </xf>
    <xf numFmtId="0" fontId="20" fillId="0" borderId="49" xfId="0" applyFont="1" applyBorder="1" applyAlignment="1">
      <alignment vertical="top" textRotation="255" shrinkToFit="1"/>
    </xf>
    <xf numFmtId="0" fontId="36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176" fontId="17" fillId="0" borderId="0" xfId="0" applyNumberFormat="1" applyFont="1" applyAlignment="1">
      <alignment horizontal="center" vertical="center" wrapText="1" shrinkToFit="1"/>
    </xf>
    <xf numFmtId="176" fontId="0" fillId="0" borderId="0" xfId="0" applyNumberFormat="1" applyAlignment="1">
      <alignment horizontal="center" vertical="center" wrapText="1" shrinkToFit="1"/>
    </xf>
    <xf numFmtId="176" fontId="17" fillId="0" borderId="0" xfId="0" applyNumberFormat="1" applyFont="1" applyAlignment="1">
      <alignment horizontal="center" vertical="center" shrinkToFit="1"/>
    </xf>
    <xf numFmtId="176" fontId="11" fillId="0" borderId="0" xfId="0" applyNumberFormat="1" applyFont="1" applyAlignment="1">
      <alignment horizontal="center" vertical="center" shrinkToFit="1"/>
    </xf>
    <xf numFmtId="0" fontId="16" fillId="2" borderId="8" xfId="0" applyFont="1" applyFill="1" applyBorder="1" applyAlignment="1">
      <alignment horizontal="center" vertical="center" wrapText="1"/>
    </xf>
    <xf numFmtId="0" fontId="38" fillId="0" borderId="7" xfId="3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38" fillId="0" borderId="10" xfId="3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9" fillId="0" borderId="0" xfId="0" applyFont="1">
      <alignment vertical="center"/>
    </xf>
    <xf numFmtId="0" fontId="39" fillId="0" borderId="0" xfId="0" applyFont="1" applyAlignment="1">
      <alignment horizontal="center" vertical="center"/>
    </xf>
    <xf numFmtId="176" fontId="0" fillId="0" borderId="48" xfId="0" applyNumberFormat="1" applyBorder="1" applyAlignment="1">
      <alignment horizontal="center" vertical="center" shrinkToFit="1"/>
    </xf>
    <xf numFmtId="176" fontId="11" fillId="0" borderId="48" xfId="0" applyNumberFormat="1" applyFont="1" applyBorder="1" applyAlignment="1">
      <alignment horizontal="center" vertical="center" shrinkToFit="1"/>
    </xf>
    <xf numFmtId="0" fontId="26" fillId="0" borderId="0" xfId="0" applyFont="1" applyAlignment="1">
      <alignment horizontal="distributed" vertical="center" wrapText="1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176" fontId="2" fillId="0" borderId="0" xfId="0" applyNumberFormat="1" applyFont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20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>
      <alignment vertical="center"/>
    </xf>
    <xf numFmtId="0" fontId="15" fillId="2" borderId="10" xfId="0" applyFont="1" applyFill="1" applyBorder="1" applyAlignment="1">
      <alignment horizontal="center" vertical="center" shrinkToFit="1"/>
    </xf>
    <xf numFmtId="0" fontId="15" fillId="2" borderId="11" xfId="0" applyFont="1" applyFill="1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7" xfId="0" applyFont="1" applyBorder="1" applyAlignment="1">
      <alignment horizontal="left" vertical="center" shrinkToFit="1"/>
    </xf>
    <xf numFmtId="0" fontId="0" fillId="0" borderId="7" xfId="0" applyBorder="1">
      <alignment vertical="center"/>
    </xf>
    <xf numFmtId="0" fontId="0" fillId="0" borderId="7" xfId="0" applyBorder="1" applyAlignment="1">
      <alignment horizontal="right" vertical="center"/>
    </xf>
    <xf numFmtId="2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/>
    </xf>
    <xf numFmtId="0" fontId="33" fillId="2" borderId="9" xfId="0" applyFont="1" applyFill="1" applyBorder="1" applyAlignment="1">
      <alignment horizontal="center" vertical="center"/>
    </xf>
    <xf numFmtId="0" fontId="33" fillId="2" borderId="10" xfId="0" applyFont="1" applyFill="1" applyBorder="1" applyAlignment="1">
      <alignment horizontal="center" vertical="center"/>
    </xf>
    <xf numFmtId="0" fontId="14" fillId="2" borderId="42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176" fontId="0" fillId="0" borderId="33" xfId="0" applyNumberFormat="1" applyBorder="1" applyAlignment="1">
      <alignment horizontal="center" vertical="center" shrinkToFit="1"/>
    </xf>
    <xf numFmtId="176" fontId="0" fillId="0" borderId="18" xfId="0" applyNumberFormat="1" applyBorder="1" applyAlignment="1">
      <alignment horizontal="center" vertical="center" shrinkToFit="1"/>
    </xf>
    <xf numFmtId="0" fontId="0" fillId="0" borderId="14" xfId="0" applyBorder="1" applyAlignment="1">
      <alignment horizontal="distributed" vertical="center" indent="1"/>
    </xf>
    <xf numFmtId="0" fontId="0" fillId="0" borderId="15" xfId="0" applyBorder="1" applyAlignment="1">
      <alignment horizontal="distributed" vertical="center" indent="1"/>
    </xf>
    <xf numFmtId="20" fontId="0" fillId="0" borderId="14" xfId="0" applyNumberFormat="1" applyBorder="1" applyAlignment="1">
      <alignment horizontal="center" vertical="center" wrapText="1"/>
    </xf>
    <xf numFmtId="20" fontId="0" fillId="0" borderId="46" xfId="0" applyNumberFormat="1" applyBorder="1" applyAlignment="1">
      <alignment horizontal="center" vertical="center" wrapText="1"/>
    </xf>
    <xf numFmtId="20" fontId="0" fillId="0" borderId="47" xfId="0" applyNumberFormat="1" applyBorder="1" applyAlignment="1">
      <alignment horizontal="center" vertical="center" wrapText="1"/>
    </xf>
    <xf numFmtId="176" fontId="30" fillId="0" borderId="29" xfId="0" applyNumberFormat="1" applyFont="1" applyBorder="1" applyAlignment="1">
      <alignment horizontal="center" vertical="center" shrinkToFit="1"/>
    </xf>
    <xf numFmtId="176" fontId="30" fillId="0" borderId="8" xfId="0" applyNumberFormat="1" applyFont="1" applyBorder="1" applyAlignment="1">
      <alignment horizontal="center" vertical="center" shrinkToFit="1"/>
    </xf>
    <xf numFmtId="176" fontId="0" fillId="0" borderId="29" xfId="0" applyNumberFormat="1" applyBorder="1" applyAlignment="1">
      <alignment horizontal="center" vertical="center" shrinkToFit="1"/>
    </xf>
    <xf numFmtId="176" fontId="0" fillId="0" borderId="8" xfId="0" applyNumberFormat="1" applyBorder="1" applyAlignment="1">
      <alignment horizontal="center" vertical="center" shrinkToFit="1"/>
    </xf>
    <xf numFmtId="176" fontId="0" fillId="0" borderId="32" xfId="0" applyNumberFormat="1" applyBorder="1" applyAlignment="1">
      <alignment horizontal="center" vertical="center" shrinkToFit="1"/>
    </xf>
    <xf numFmtId="176" fontId="0" fillId="0" borderId="3" xfId="0" applyNumberFormat="1" applyBorder="1" applyAlignment="1">
      <alignment horizontal="center" vertical="center" shrinkToFit="1"/>
    </xf>
    <xf numFmtId="0" fontId="0" fillId="0" borderId="19" xfId="0" applyBorder="1" applyAlignment="1">
      <alignment horizontal="distributed" vertical="center" indent="1"/>
    </xf>
    <xf numFmtId="20" fontId="0" fillId="0" borderId="16" xfId="0" applyNumberFormat="1" applyBorder="1" applyAlignment="1">
      <alignment horizontal="center" vertical="center" wrapText="1"/>
    </xf>
    <xf numFmtId="20" fontId="0" fillId="0" borderId="17" xfId="0" applyNumberFormat="1" applyBorder="1" applyAlignment="1">
      <alignment horizontal="center" vertical="center" wrapText="1"/>
    </xf>
    <xf numFmtId="20" fontId="0" fillId="0" borderId="40" xfId="0" applyNumberFormat="1" applyBorder="1" applyAlignment="1">
      <alignment horizontal="center" vertical="center" wrapText="1"/>
    </xf>
    <xf numFmtId="176" fontId="30" fillId="0" borderId="30" xfId="0" applyNumberFormat="1" applyFont="1" applyBorder="1" applyAlignment="1">
      <alignment horizontal="center" vertical="center" shrinkToFit="1"/>
    </xf>
    <xf numFmtId="176" fontId="30" fillId="0" borderId="17" xfId="0" applyNumberFormat="1" applyFont="1" applyBorder="1" applyAlignment="1">
      <alignment horizontal="center" vertical="center" shrinkToFit="1"/>
    </xf>
    <xf numFmtId="176" fontId="0" fillId="0" borderId="30" xfId="0" applyNumberFormat="1" applyBorder="1" applyAlignment="1">
      <alignment horizontal="center" vertical="center" shrinkToFit="1"/>
    </xf>
    <xf numFmtId="176" fontId="0" fillId="0" borderId="17" xfId="0" applyNumberFormat="1" applyBorder="1" applyAlignment="1">
      <alignment horizontal="center" vertical="center" shrinkToFit="1"/>
    </xf>
    <xf numFmtId="0" fontId="0" fillId="0" borderId="16" xfId="0" applyBorder="1" applyAlignment="1">
      <alignment horizontal="distributed" vertical="center" indent="1"/>
    </xf>
    <xf numFmtId="0" fontId="0" fillId="0" borderId="18" xfId="0" applyBorder="1" applyAlignment="1">
      <alignment horizontal="distributed" vertical="center" indent="1"/>
    </xf>
    <xf numFmtId="176" fontId="0" fillId="0" borderId="35" xfId="0" applyNumberFormat="1" applyBorder="1" applyAlignment="1">
      <alignment horizontal="center" vertical="center" shrinkToFit="1"/>
    </xf>
    <xf numFmtId="176" fontId="0" fillId="0" borderId="22" xfId="0" applyNumberFormat="1" applyBorder="1" applyAlignment="1">
      <alignment horizontal="center" vertical="center" shrinkToFit="1"/>
    </xf>
    <xf numFmtId="0" fontId="0" fillId="0" borderId="28" xfId="0" applyBorder="1" applyAlignment="1">
      <alignment horizontal="distributed" vertical="center" indent="1"/>
    </xf>
    <xf numFmtId="176" fontId="30" fillId="0" borderId="27" xfId="0" applyNumberFormat="1" applyFont="1" applyBorder="1" applyAlignment="1">
      <alignment horizontal="center" vertical="center" shrinkToFit="1"/>
    </xf>
    <xf numFmtId="176" fontId="30" fillId="0" borderId="0" xfId="0" applyNumberFormat="1" applyFont="1" applyAlignment="1">
      <alignment horizontal="center" vertical="center" shrinkToFit="1"/>
    </xf>
    <xf numFmtId="176" fontId="0" fillId="0" borderId="27" xfId="0" applyNumberFormat="1" applyBorder="1" applyAlignment="1">
      <alignment horizontal="center" vertical="center" shrinkToFit="1"/>
    </xf>
    <xf numFmtId="176" fontId="0" fillId="0" borderId="34" xfId="0" applyNumberFormat="1" applyBorder="1" applyAlignment="1">
      <alignment horizontal="center" vertical="center" shrinkToFit="1"/>
    </xf>
    <xf numFmtId="176" fontId="0" fillId="0" borderId="4" xfId="0" applyNumberFormat="1" applyBorder="1" applyAlignment="1">
      <alignment horizontal="center" vertical="center" shrinkToFit="1"/>
    </xf>
    <xf numFmtId="0" fontId="0" fillId="0" borderId="23" xfId="0" applyBorder="1" applyAlignment="1">
      <alignment horizontal="distributed" vertical="center" indent="1"/>
    </xf>
    <xf numFmtId="20" fontId="0" fillId="0" borderId="20" xfId="0" applyNumberFormat="1" applyBorder="1" applyAlignment="1">
      <alignment horizontal="center" vertical="center" wrapText="1"/>
    </xf>
    <xf numFmtId="20" fontId="0" fillId="0" borderId="21" xfId="0" applyNumberFormat="1" applyBorder="1" applyAlignment="1">
      <alignment horizontal="center" vertical="center" wrapText="1"/>
    </xf>
    <xf numFmtId="20" fontId="0" fillId="0" borderId="41" xfId="0" applyNumberFormat="1" applyBorder="1" applyAlignment="1">
      <alignment horizontal="center" vertical="center" wrapText="1"/>
    </xf>
    <xf numFmtId="176" fontId="30" fillId="0" borderId="31" xfId="0" applyNumberFormat="1" applyFont="1" applyBorder="1" applyAlignment="1">
      <alignment horizontal="center" vertical="center" shrinkToFit="1"/>
    </xf>
    <xf numFmtId="176" fontId="30" fillId="0" borderId="21" xfId="0" applyNumberFormat="1" applyFont="1" applyBorder="1" applyAlignment="1">
      <alignment horizontal="center" vertical="center" shrinkToFit="1"/>
    </xf>
    <xf numFmtId="176" fontId="0" fillId="0" borderId="31" xfId="0" applyNumberFormat="1" applyBorder="1" applyAlignment="1">
      <alignment horizontal="center" vertical="center" shrinkToFit="1"/>
    </xf>
    <xf numFmtId="176" fontId="0" fillId="0" borderId="21" xfId="0" applyNumberFormat="1" applyBorder="1" applyAlignment="1">
      <alignment horizontal="center" vertical="center" shrinkToFi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4" borderId="9" xfId="0" applyFont="1" applyFill="1" applyBorder="1" applyAlignment="1">
      <alignment horizontal="center" vertical="center" shrinkToFit="1"/>
    </xf>
    <xf numFmtId="0" fontId="17" fillId="4" borderId="10" xfId="0" applyFont="1" applyFill="1" applyBorder="1" applyAlignment="1">
      <alignment horizontal="center" vertical="center" shrinkToFit="1"/>
    </xf>
    <xf numFmtId="0" fontId="17" fillId="4" borderId="11" xfId="0" applyFont="1" applyFill="1" applyBorder="1" applyAlignment="1">
      <alignment horizontal="center" vertical="center" shrinkToFit="1"/>
    </xf>
    <xf numFmtId="0" fontId="27" fillId="4" borderId="9" xfId="0" applyFont="1" applyFill="1" applyBorder="1" applyAlignment="1">
      <alignment horizontal="center" vertical="center" shrinkToFit="1"/>
    </xf>
    <xf numFmtId="0" fontId="27" fillId="4" borderId="10" xfId="0" applyFont="1" applyFill="1" applyBorder="1" applyAlignment="1">
      <alignment horizontal="center" vertical="center" shrinkToFit="1"/>
    </xf>
    <xf numFmtId="0" fontId="27" fillId="4" borderId="11" xfId="0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176" fontId="17" fillId="3" borderId="9" xfId="0" applyNumberFormat="1" applyFont="1" applyFill="1" applyBorder="1" applyAlignment="1">
      <alignment horizontal="center" vertical="center" shrinkToFit="1"/>
    </xf>
    <xf numFmtId="176" fontId="17" fillId="3" borderId="10" xfId="0" applyNumberFormat="1" applyFont="1" applyFill="1" applyBorder="1" applyAlignment="1">
      <alignment horizontal="center" vertical="center" shrinkToFit="1"/>
    </xf>
    <xf numFmtId="176" fontId="0" fillId="0" borderId="11" xfId="0" applyNumberFormat="1" applyBorder="1" applyAlignment="1">
      <alignment horizontal="center" vertical="center" shrinkToFit="1"/>
    </xf>
    <xf numFmtId="176" fontId="0" fillId="3" borderId="10" xfId="0" applyNumberFormat="1" applyFill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176" fontId="17" fillId="3" borderId="8" xfId="0" applyNumberFormat="1" applyFont="1" applyFill="1" applyBorder="1" applyAlignment="1">
      <alignment horizontal="center" vertical="center" shrinkToFit="1"/>
    </xf>
    <xf numFmtId="176" fontId="0" fillId="3" borderId="8" xfId="0" applyNumberFormat="1" applyFill="1" applyBorder="1" applyAlignment="1">
      <alignment horizontal="center" vertical="center" shrinkToFit="1"/>
    </xf>
    <xf numFmtId="176" fontId="17" fillId="3" borderId="1" xfId="0" applyNumberFormat="1" applyFont="1" applyFill="1" applyBorder="1" applyAlignment="1">
      <alignment horizontal="center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176" fontId="21" fillId="3" borderId="9" xfId="0" applyNumberFormat="1" applyFont="1" applyFill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top" textRotation="255" shrinkToFit="1"/>
    </xf>
    <xf numFmtId="0" fontId="19" fillId="0" borderId="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distributed" vertical="center" indent="1"/>
    </xf>
    <xf numFmtId="0" fontId="22" fillId="0" borderId="1" xfId="0" applyFont="1" applyBorder="1" applyAlignment="1">
      <alignment horizontal="center" vertical="top" textRotation="255" shrinkToFit="1"/>
    </xf>
    <xf numFmtId="0" fontId="17" fillId="4" borderId="1" xfId="0" applyFont="1" applyFill="1" applyBorder="1" applyAlignment="1">
      <alignment horizontal="center" vertical="center" shrinkToFit="1"/>
    </xf>
    <xf numFmtId="20" fontId="0" fillId="0" borderId="7" xfId="0" applyNumberFormat="1" applyBorder="1" applyAlignment="1">
      <alignment horizontal="center" vertical="center" wrapText="1"/>
    </xf>
    <xf numFmtId="176" fontId="30" fillId="0" borderId="55" xfId="0" applyNumberFormat="1" applyFont="1" applyBorder="1" applyAlignment="1">
      <alignment horizontal="center" vertical="center" shrinkToFit="1"/>
    </xf>
    <xf numFmtId="176" fontId="30" fillId="0" borderId="46" xfId="0" applyNumberFormat="1" applyFont="1" applyBorder="1" applyAlignment="1">
      <alignment horizontal="center" vertical="center" shrinkToFit="1"/>
    </xf>
    <xf numFmtId="0" fontId="33" fillId="2" borderId="2" xfId="0" applyFont="1" applyFill="1" applyBorder="1" applyAlignment="1">
      <alignment horizontal="center" vertical="center"/>
    </xf>
    <xf numFmtId="0" fontId="33" fillId="2" borderId="8" xfId="0" applyFont="1" applyFill="1" applyBorder="1" applyAlignment="1">
      <alignment horizontal="center" vertical="center"/>
    </xf>
    <xf numFmtId="0" fontId="14" fillId="2" borderId="50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51" xfId="0" applyFont="1" applyFill="1" applyBorder="1" applyAlignment="1">
      <alignment horizontal="center" vertical="center"/>
    </xf>
    <xf numFmtId="0" fontId="15" fillId="2" borderId="52" xfId="0" applyFont="1" applyFill="1" applyBorder="1" applyAlignment="1">
      <alignment horizontal="center" vertical="center"/>
    </xf>
    <xf numFmtId="0" fontId="14" fillId="2" borderId="53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shrinkToFit="1"/>
    </xf>
    <xf numFmtId="0" fontId="15" fillId="2" borderId="3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distributed" vertical="center" indent="1"/>
    </xf>
    <xf numFmtId="20" fontId="0" fillId="0" borderId="0" xfId="0" applyNumberFormat="1" applyAlignment="1">
      <alignment horizontal="center" vertical="center" wrapText="1"/>
    </xf>
    <xf numFmtId="0" fontId="0" fillId="0" borderId="48" xfId="0" applyBorder="1" applyAlignment="1">
      <alignment horizontal="distributed" vertical="center" indent="1"/>
    </xf>
    <xf numFmtId="20" fontId="0" fillId="0" borderId="48" xfId="0" applyNumberFormat="1" applyBorder="1" applyAlignment="1">
      <alignment horizontal="center" vertical="center" wrapText="1"/>
    </xf>
    <xf numFmtId="176" fontId="30" fillId="0" borderId="48" xfId="0" applyNumberFormat="1" applyFont="1" applyBorder="1" applyAlignment="1">
      <alignment horizontal="center" vertical="center" shrinkToFit="1"/>
    </xf>
    <xf numFmtId="176" fontId="0" fillId="0" borderId="48" xfId="0" applyNumberFormat="1" applyBorder="1" applyAlignment="1">
      <alignment horizontal="center" vertical="center" shrinkToFit="1"/>
    </xf>
    <xf numFmtId="0" fontId="26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 indent="1"/>
    </xf>
    <xf numFmtId="0" fontId="3" fillId="0" borderId="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 shrinkToFit="1"/>
    </xf>
    <xf numFmtId="0" fontId="24" fillId="0" borderId="0" xfId="0" applyFont="1" applyAlignment="1">
      <alignment horizontal="distributed" vertical="center" indent="3"/>
    </xf>
    <xf numFmtId="0" fontId="29" fillId="0" borderId="0" xfId="0" applyFont="1" applyAlignment="1">
      <alignment horizontal="distributed" vertical="center" indent="3"/>
    </xf>
    <xf numFmtId="0" fontId="31" fillId="0" borderId="0" xfId="0" applyFont="1" applyAlignment="1">
      <alignment horizontal="distributed" vertical="center" indent="3"/>
    </xf>
    <xf numFmtId="0" fontId="0" fillId="0" borderId="0" xfId="0" applyAlignment="1">
      <alignment horizontal="distributed" vertical="center" indent="3"/>
    </xf>
    <xf numFmtId="0" fontId="35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</cellXfs>
  <cellStyles count="4">
    <cellStyle name="ハイパーリンク" xfId="1" builtinId="8" hidden="1"/>
    <cellStyle name="標準" xfId="0" builtinId="0"/>
    <cellStyle name="標準 2" xfId="3" xr:uid="{EF8E8F63-6AFF-45DA-841A-0B2411F30CC3}"/>
    <cellStyle name="表示済みのハイパーリンク" xfId="2" builtinId="9" hidden="1"/>
  </cellStyles>
  <dxfs count="0"/>
  <tableStyles count="0" defaultTableStyle="TableStyleMedium2" defaultPivotStyle="PivotStyleLight16"/>
  <colors>
    <mruColors>
      <color rgb="FFCCECFF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J52"/>
  <sheetViews>
    <sheetView tabSelected="1" workbookViewId="0">
      <selection activeCell="B1" sqref="B1:CZ2"/>
    </sheetView>
  </sheetViews>
  <sheetFormatPr defaultColWidth="0.875" defaultRowHeight="13.5" x14ac:dyDescent="0.4"/>
  <cols>
    <col min="1" max="53" width="0.875" style="11"/>
    <col min="54" max="54" width="0.875" style="11" customWidth="1"/>
    <col min="55" max="115" width="0.875" style="11"/>
    <col min="116" max="181" width="17.875" style="11" customWidth="1"/>
    <col min="182" max="16384" width="0.875" style="11"/>
  </cols>
  <sheetData>
    <row r="1" spans="2:139" ht="18" customHeight="1" x14ac:dyDescent="0.4">
      <c r="B1" s="166" t="s">
        <v>85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7"/>
      <c r="AS1" s="167"/>
      <c r="AT1" s="167"/>
      <c r="AU1" s="167"/>
      <c r="AV1" s="167"/>
      <c r="AW1" s="167"/>
      <c r="AX1" s="167"/>
      <c r="AY1" s="167"/>
      <c r="AZ1" s="167"/>
      <c r="BA1" s="167"/>
      <c r="BB1" s="167"/>
      <c r="BC1" s="167"/>
      <c r="BD1" s="167"/>
      <c r="BE1" s="167"/>
      <c r="BF1" s="167"/>
      <c r="BG1" s="167"/>
      <c r="BH1" s="167"/>
      <c r="BI1" s="167"/>
      <c r="BJ1" s="167"/>
      <c r="BK1" s="167"/>
      <c r="BL1" s="167"/>
      <c r="BM1" s="167"/>
      <c r="BN1" s="167"/>
      <c r="BO1" s="167"/>
      <c r="BP1" s="167"/>
      <c r="BQ1" s="167"/>
      <c r="BR1" s="167"/>
      <c r="BS1" s="167"/>
      <c r="BT1" s="167"/>
      <c r="BU1" s="167"/>
      <c r="BV1" s="167"/>
      <c r="BW1" s="167"/>
      <c r="BX1" s="167"/>
      <c r="BY1" s="167"/>
      <c r="BZ1" s="167"/>
      <c r="CA1" s="167"/>
      <c r="CB1" s="167"/>
      <c r="CC1" s="167"/>
      <c r="CD1" s="167"/>
      <c r="CE1" s="167"/>
      <c r="CF1" s="167"/>
      <c r="CG1" s="167"/>
      <c r="CH1" s="167"/>
      <c r="CI1" s="167"/>
      <c r="CJ1" s="167"/>
      <c r="CK1" s="167"/>
      <c r="CL1" s="167"/>
      <c r="CM1" s="167"/>
      <c r="CN1" s="167"/>
      <c r="CO1" s="167"/>
      <c r="CP1" s="167"/>
      <c r="CQ1" s="167"/>
      <c r="CR1" s="167"/>
      <c r="CS1" s="167"/>
      <c r="CT1" s="167"/>
      <c r="CU1" s="167"/>
      <c r="CV1" s="167"/>
      <c r="CW1" s="167"/>
      <c r="CX1" s="167"/>
      <c r="CY1" s="167"/>
      <c r="CZ1" s="167"/>
    </row>
    <row r="2" spans="2:139" ht="18" customHeight="1" x14ac:dyDescent="0.4"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Q2" s="167"/>
      <c r="AR2" s="167"/>
      <c r="AS2" s="167"/>
      <c r="AT2" s="167"/>
      <c r="AU2" s="167"/>
      <c r="AV2" s="167"/>
      <c r="AW2" s="167"/>
      <c r="AX2" s="167"/>
      <c r="AY2" s="167"/>
      <c r="AZ2" s="167"/>
      <c r="BA2" s="167"/>
      <c r="BB2" s="167"/>
      <c r="BC2" s="167"/>
      <c r="BD2" s="167"/>
      <c r="BE2" s="167"/>
      <c r="BF2" s="167"/>
      <c r="BG2" s="167"/>
      <c r="BH2" s="167"/>
      <c r="BI2" s="167"/>
      <c r="BJ2" s="167"/>
      <c r="BK2" s="167"/>
      <c r="BL2" s="167"/>
      <c r="BM2" s="167"/>
      <c r="BN2" s="167"/>
      <c r="BO2" s="167"/>
      <c r="BP2" s="167"/>
      <c r="BQ2" s="167"/>
      <c r="BR2" s="167"/>
      <c r="BS2" s="167"/>
      <c r="BT2" s="167"/>
      <c r="BU2" s="167"/>
      <c r="BV2" s="167"/>
      <c r="BW2" s="167"/>
      <c r="BX2" s="167"/>
      <c r="BY2" s="167"/>
      <c r="BZ2" s="167"/>
      <c r="CA2" s="167"/>
      <c r="CB2" s="167"/>
      <c r="CC2" s="167"/>
      <c r="CD2" s="167"/>
      <c r="CE2" s="167"/>
      <c r="CF2" s="167"/>
      <c r="CG2" s="167"/>
      <c r="CH2" s="167"/>
      <c r="CI2" s="167"/>
      <c r="CJ2" s="167"/>
      <c r="CK2" s="167"/>
      <c r="CL2" s="167"/>
      <c r="CM2" s="167"/>
      <c r="CN2" s="167"/>
      <c r="CO2" s="167"/>
      <c r="CP2" s="167"/>
      <c r="CQ2" s="167"/>
      <c r="CR2" s="167"/>
      <c r="CS2" s="167"/>
      <c r="CT2" s="167"/>
      <c r="CU2" s="167"/>
      <c r="CV2" s="167"/>
      <c r="CW2" s="167"/>
      <c r="CX2" s="167"/>
      <c r="CY2" s="167"/>
      <c r="CZ2" s="167"/>
    </row>
    <row r="3" spans="2:139" ht="18" customHeight="1" x14ac:dyDescent="0.4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</row>
    <row r="4" spans="2:139" ht="18" customHeight="1" x14ac:dyDescent="0.4">
      <c r="B4" s="168" t="s">
        <v>86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</row>
    <row r="5" spans="2:139" ht="18" customHeight="1" x14ac:dyDescent="0.4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</row>
    <row r="6" spans="2:139" s="15" customFormat="1" ht="20.25" customHeight="1" x14ac:dyDescent="0.4">
      <c r="B6" s="169" t="s">
        <v>63</v>
      </c>
      <c r="C6" s="170"/>
      <c r="D6" s="171"/>
      <c r="E6" s="172" t="s">
        <v>23</v>
      </c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4"/>
      <c r="AB6" s="169" t="s">
        <v>63</v>
      </c>
      <c r="AC6" s="170"/>
      <c r="AD6" s="171"/>
      <c r="AE6" s="172" t="s">
        <v>51</v>
      </c>
      <c r="AF6" s="173"/>
      <c r="AG6" s="173"/>
      <c r="AH6" s="173"/>
      <c r="AI6" s="173"/>
      <c r="AJ6" s="173"/>
      <c r="AK6" s="173"/>
      <c r="AL6" s="173"/>
      <c r="AM6" s="173"/>
      <c r="AN6" s="173"/>
      <c r="AO6" s="173"/>
      <c r="AP6" s="173"/>
      <c r="AQ6" s="173"/>
      <c r="AR6" s="173"/>
      <c r="AS6" s="173"/>
      <c r="AT6" s="173"/>
      <c r="AU6" s="173"/>
      <c r="AV6" s="173"/>
      <c r="AW6" s="173"/>
      <c r="AX6" s="173"/>
      <c r="AY6" s="174"/>
      <c r="BB6" s="169" t="s">
        <v>63</v>
      </c>
      <c r="BC6" s="170"/>
      <c r="BD6" s="171"/>
      <c r="BE6" s="172" t="s">
        <v>27</v>
      </c>
      <c r="BF6" s="173"/>
      <c r="BG6" s="173"/>
      <c r="BH6" s="173"/>
      <c r="BI6" s="173"/>
      <c r="BJ6" s="173"/>
      <c r="BK6" s="173"/>
      <c r="BL6" s="173"/>
      <c r="BM6" s="173"/>
      <c r="BN6" s="173"/>
      <c r="BO6" s="173"/>
      <c r="BP6" s="173"/>
      <c r="BQ6" s="173"/>
      <c r="BR6" s="173"/>
      <c r="BS6" s="173"/>
      <c r="BT6" s="173"/>
      <c r="BU6" s="173"/>
      <c r="BV6" s="173"/>
      <c r="BW6" s="173"/>
      <c r="BX6" s="173"/>
      <c r="BY6" s="174"/>
      <c r="CB6" s="169" t="s">
        <v>63</v>
      </c>
      <c r="CC6" s="170"/>
      <c r="CD6" s="171"/>
      <c r="CE6" s="172" t="s">
        <v>52</v>
      </c>
      <c r="CF6" s="173"/>
      <c r="CG6" s="173"/>
      <c r="CH6" s="173"/>
      <c r="CI6" s="173"/>
      <c r="CJ6" s="173"/>
      <c r="CK6" s="173"/>
      <c r="CL6" s="173"/>
      <c r="CM6" s="173"/>
      <c r="CN6" s="173"/>
      <c r="CO6" s="173"/>
      <c r="CP6" s="173"/>
      <c r="CQ6" s="173"/>
      <c r="CR6" s="173"/>
      <c r="CS6" s="173"/>
      <c r="CT6" s="173"/>
      <c r="CU6" s="173"/>
      <c r="CV6" s="173"/>
      <c r="CW6" s="173"/>
      <c r="CX6" s="173"/>
      <c r="CY6" s="174"/>
      <c r="DI6"/>
    </row>
    <row r="7" spans="2:139" s="15" customFormat="1" ht="20.25" customHeight="1" x14ac:dyDescent="0.4">
      <c r="B7" s="175">
        <v>1</v>
      </c>
      <c r="C7" s="175"/>
      <c r="D7" s="176"/>
      <c r="E7" s="177" t="s">
        <v>157</v>
      </c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9"/>
      <c r="Z7" s="55"/>
      <c r="AA7" s="55"/>
      <c r="AB7" s="175">
        <v>1</v>
      </c>
      <c r="AC7" s="175"/>
      <c r="AD7" s="176"/>
      <c r="AE7" s="177" t="s">
        <v>158</v>
      </c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9"/>
      <c r="AZ7" s="55"/>
      <c r="BA7" s="55"/>
      <c r="BB7" s="175">
        <v>1</v>
      </c>
      <c r="BC7" s="175"/>
      <c r="BD7" s="176"/>
      <c r="BE7" s="177" t="s">
        <v>159</v>
      </c>
      <c r="BF7" s="178"/>
      <c r="BG7" s="178"/>
      <c r="BH7" s="178"/>
      <c r="BI7" s="178"/>
      <c r="BJ7" s="178"/>
      <c r="BK7" s="178"/>
      <c r="BL7" s="178"/>
      <c r="BM7" s="178"/>
      <c r="BN7" s="178"/>
      <c r="BO7" s="178"/>
      <c r="BP7" s="178"/>
      <c r="BQ7" s="178"/>
      <c r="BR7" s="178"/>
      <c r="BS7" s="178"/>
      <c r="BT7" s="178"/>
      <c r="BU7" s="178"/>
      <c r="BV7" s="178"/>
      <c r="BW7" s="178"/>
      <c r="BX7" s="178"/>
      <c r="BY7" s="179"/>
      <c r="BZ7" s="55"/>
      <c r="CA7" s="55"/>
      <c r="CB7" s="175">
        <v>1</v>
      </c>
      <c r="CC7" s="175"/>
      <c r="CD7" s="176"/>
      <c r="CE7" s="177" t="s">
        <v>160</v>
      </c>
      <c r="CF7" s="178"/>
      <c r="CG7" s="178"/>
      <c r="CH7" s="178"/>
      <c r="CI7" s="178"/>
      <c r="CJ7" s="178"/>
      <c r="CK7" s="178"/>
      <c r="CL7" s="178"/>
      <c r="CM7" s="178"/>
      <c r="CN7" s="178"/>
      <c r="CO7" s="178"/>
      <c r="CP7" s="178"/>
      <c r="CQ7" s="178"/>
      <c r="CR7" s="178"/>
      <c r="CS7" s="178"/>
      <c r="CT7" s="178"/>
      <c r="CU7" s="178"/>
      <c r="CV7" s="178"/>
      <c r="CW7" s="178"/>
      <c r="CX7" s="178"/>
      <c r="CY7" s="179"/>
      <c r="DI7"/>
      <c r="DM7" s="54"/>
    </row>
    <row r="8" spans="2:139" s="15" customFormat="1" ht="20.25" customHeight="1" x14ac:dyDescent="0.4">
      <c r="B8" s="175">
        <v>2</v>
      </c>
      <c r="C8" s="175"/>
      <c r="D8" s="175"/>
      <c r="E8" s="177" t="s">
        <v>131</v>
      </c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9"/>
      <c r="Z8" s="55"/>
      <c r="AA8" s="55"/>
      <c r="AB8" s="175">
        <v>2</v>
      </c>
      <c r="AC8" s="175"/>
      <c r="AD8" s="175"/>
      <c r="AE8" s="177" t="s">
        <v>161</v>
      </c>
      <c r="AF8" s="178"/>
      <c r="AG8" s="178"/>
      <c r="AH8" s="178"/>
      <c r="AI8" s="178"/>
      <c r="AJ8" s="178"/>
      <c r="AK8" s="178"/>
      <c r="AL8" s="178"/>
      <c r="AM8" s="178"/>
      <c r="AN8" s="178"/>
      <c r="AO8" s="178"/>
      <c r="AP8" s="178"/>
      <c r="AQ8" s="178"/>
      <c r="AR8" s="178"/>
      <c r="AS8" s="178"/>
      <c r="AT8" s="178"/>
      <c r="AU8" s="178"/>
      <c r="AV8" s="178"/>
      <c r="AW8" s="178"/>
      <c r="AX8" s="178"/>
      <c r="AY8" s="179"/>
      <c r="AZ8" s="55"/>
      <c r="BA8" s="55"/>
      <c r="BB8" s="175">
        <v>2</v>
      </c>
      <c r="BC8" s="175"/>
      <c r="BD8" s="175"/>
      <c r="BE8" s="177" t="s">
        <v>162</v>
      </c>
      <c r="BF8" s="178"/>
      <c r="BG8" s="178"/>
      <c r="BH8" s="178"/>
      <c r="BI8" s="178"/>
      <c r="BJ8" s="178"/>
      <c r="BK8" s="178"/>
      <c r="BL8" s="178"/>
      <c r="BM8" s="178"/>
      <c r="BN8" s="178"/>
      <c r="BO8" s="178"/>
      <c r="BP8" s="178"/>
      <c r="BQ8" s="178"/>
      <c r="BR8" s="178"/>
      <c r="BS8" s="178"/>
      <c r="BT8" s="178"/>
      <c r="BU8" s="178"/>
      <c r="BV8" s="178"/>
      <c r="BW8" s="178"/>
      <c r="BX8" s="178"/>
      <c r="BY8" s="179"/>
      <c r="BZ8" s="55"/>
      <c r="CA8" s="55"/>
      <c r="CB8" s="175">
        <v>2</v>
      </c>
      <c r="CC8" s="175"/>
      <c r="CD8" s="175"/>
      <c r="CE8" s="177" t="s">
        <v>163</v>
      </c>
      <c r="CF8" s="178"/>
      <c r="CG8" s="178"/>
      <c r="CH8" s="178"/>
      <c r="CI8" s="178"/>
      <c r="CJ8" s="178"/>
      <c r="CK8" s="178"/>
      <c r="CL8" s="178"/>
      <c r="CM8" s="178"/>
      <c r="CN8" s="178"/>
      <c r="CO8" s="178"/>
      <c r="CP8" s="178"/>
      <c r="CQ8" s="178"/>
      <c r="CR8" s="178"/>
      <c r="CS8" s="178"/>
      <c r="CT8" s="178"/>
      <c r="CU8" s="178"/>
      <c r="CV8" s="178"/>
      <c r="CW8" s="178"/>
      <c r="CX8" s="178"/>
      <c r="CY8" s="179"/>
      <c r="DI8"/>
      <c r="DM8" s="54"/>
    </row>
    <row r="9" spans="2:139" s="15" customFormat="1" ht="20.25" customHeight="1" x14ac:dyDescent="0.4">
      <c r="B9" s="175">
        <v>3</v>
      </c>
      <c r="C9" s="175"/>
      <c r="D9" s="175"/>
      <c r="E9" s="177" t="s">
        <v>164</v>
      </c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79"/>
      <c r="Z9" s="55"/>
      <c r="AA9" s="55"/>
      <c r="AB9" s="175">
        <v>3</v>
      </c>
      <c r="AC9" s="175"/>
      <c r="AD9" s="175"/>
      <c r="AE9" s="177" t="s">
        <v>165</v>
      </c>
      <c r="AF9" s="180"/>
      <c r="AG9" s="180"/>
      <c r="AH9" s="180"/>
      <c r="AI9" s="180"/>
      <c r="AJ9" s="180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  <c r="AV9" s="180"/>
      <c r="AW9" s="180"/>
      <c r="AX9" s="180"/>
      <c r="AY9" s="179"/>
      <c r="AZ9" s="55"/>
      <c r="BA9" s="55"/>
      <c r="BB9" s="175">
        <v>3</v>
      </c>
      <c r="BC9" s="175"/>
      <c r="BD9" s="175"/>
      <c r="BE9" s="177" t="s">
        <v>166</v>
      </c>
      <c r="BF9" s="180"/>
      <c r="BG9" s="180"/>
      <c r="BH9" s="180"/>
      <c r="BI9" s="180"/>
      <c r="BJ9" s="180"/>
      <c r="BK9" s="180"/>
      <c r="BL9" s="180"/>
      <c r="BM9" s="180"/>
      <c r="BN9" s="180"/>
      <c r="BO9" s="180"/>
      <c r="BP9" s="180"/>
      <c r="BQ9" s="180"/>
      <c r="BR9" s="180"/>
      <c r="BS9" s="180"/>
      <c r="BT9" s="180"/>
      <c r="BU9" s="180"/>
      <c r="BV9" s="180"/>
      <c r="BW9" s="180"/>
      <c r="BX9" s="180"/>
      <c r="BY9" s="179"/>
      <c r="BZ9" s="55"/>
      <c r="CA9" s="55"/>
      <c r="CB9" s="175">
        <v>3</v>
      </c>
      <c r="CC9" s="175"/>
      <c r="CD9" s="175"/>
      <c r="CE9" s="177" t="s">
        <v>167</v>
      </c>
      <c r="CF9" s="180"/>
      <c r="CG9" s="180"/>
      <c r="CH9" s="180"/>
      <c r="CI9" s="180"/>
      <c r="CJ9" s="180"/>
      <c r="CK9" s="180"/>
      <c r="CL9" s="180"/>
      <c r="CM9" s="180"/>
      <c r="CN9" s="180"/>
      <c r="CO9" s="180"/>
      <c r="CP9" s="180"/>
      <c r="CQ9" s="180"/>
      <c r="CR9" s="180"/>
      <c r="CS9" s="180"/>
      <c r="CT9" s="180"/>
      <c r="CU9" s="180"/>
      <c r="CV9" s="180"/>
      <c r="CW9" s="180"/>
      <c r="CX9" s="180"/>
      <c r="CY9" s="179"/>
      <c r="DI9"/>
      <c r="DM9" s="54"/>
    </row>
    <row r="10" spans="2:139" s="15" customFormat="1" ht="21.75" customHeight="1" x14ac:dyDescent="0.4">
      <c r="B10" s="175">
        <v>4</v>
      </c>
      <c r="C10" s="175"/>
      <c r="D10" s="175"/>
      <c r="E10" s="177" t="s">
        <v>168</v>
      </c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180"/>
      <c r="V10" s="180"/>
      <c r="W10" s="180"/>
      <c r="X10" s="180"/>
      <c r="Y10" s="179"/>
      <c r="Z10" s="55"/>
      <c r="AA10" s="55"/>
      <c r="AB10" s="175"/>
      <c r="AC10" s="175"/>
      <c r="AD10" s="175"/>
      <c r="AE10" s="185" t="s">
        <v>169</v>
      </c>
      <c r="AF10" s="186"/>
      <c r="AG10" s="186"/>
      <c r="AH10" s="186"/>
      <c r="AI10" s="186"/>
      <c r="AJ10" s="186"/>
      <c r="AK10" s="186"/>
      <c r="AL10" s="186"/>
      <c r="AM10" s="186"/>
      <c r="AN10" s="186"/>
      <c r="AO10" s="186"/>
      <c r="AP10" s="186"/>
      <c r="AQ10" s="186"/>
      <c r="AR10" s="186"/>
      <c r="AS10" s="186"/>
      <c r="AT10" s="186"/>
      <c r="AU10" s="186"/>
      <c r="AV10" s="186"/>
      <c r="AW10" s="186"/>
      <c r="AX10" s="186"/>
      <c r="AY10" s="187"/>
      <c r="AZ10" s="55"/>
      <c r="BA10" s="55"/>
      <c r="BB10" s="182"/>
      <c r="BC10" s="182"/>
      <c r="BD10" s="182"/>
      <c r="BE10" s="183"/>
      <c r="BF10" s="184"/>
      <c r="BG10" s="184"/>
      <c r="BH10" s="184"/>
      <c r="BI10" s="184"/>
      <c r="BJ10" s="184"/>
      <c r="BK10" s="184"/>
      <c r="BL10" s="184"/>
      <c r="BM10" s="184"/>
      <c r="BN10" s="184"/>
      <c r="BO10" s="184"/>
      <c r="BP10" s="184"/>
      <c r="BQ10" s="184"/>
      <c r="BR10" s="184"/>
      <c r="BS10" s="184"/>
      <c r="BT10" s="184"/>
      <c r="BU10" s="184"/>
      <c r="BV10" s="184"/>
      <c r="BW10" s="184"/>
      <c r="BX10" s="184"/>
      <c r="BY10" s="137"/>
      <c r="BZ10" s="55"/>
      <c r="CA10" s="55"/>
      <c r="CB10" s="182"/>
      <c r="CC10" s="182"/>
      <c r="CD10" s="182"/>
      <c r="CE10" s="183"/>
      <c r="CF10" s="184"/>
      <c r="CG10" s="184"/>
      <c r="CH10" s="184"/>
      <c r="CI10" s="184"/>
      <c r="CJ10" s="184"/>
      <c r="CK10" s="184"/>
      <c r="CL10" s="184"/>
      <c r="CM10" s="184"/>
      <c r="CN10" s="184"/>
      <c r="CO10" s="184"/>
      <c r="CP10" s="184"/>
      <c r="CQ10" s="184"/>
      <c r="CR10" s="184"/>
      <c r="CS10" s="184"/>
      <c r="CT10" s="184"/>
      <c r="CU10" s="184"/>
      <c r="CV10" s="184"/>
      <c r="CW10" s="184"/>
      <c r="CX10" s="184"/>
      <c r="CY10" s="137"/>
      <c r="DI10"/>
      <c r="DM10" s="54"/>
    </row>
    <row r="11" spans="2:139" s="15" customFormat="1" ht="12" customHeight="1" x14ac:dyDescent="0.4">
      <c r="B11" s="62"/>
      <c r="C11" s="62"/>
      <c r="D11" s="62"/>
      <c r="E11" s="63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54"/>
      <c r="AA11" s="54"/>
      <c r="AB11" s="54"/>
      <c r="AC11" s="54"/>
      <c r="AD11" s="54"/>
      <c r="AE11" s="54"/>
      <c r="AF11" s="54"/>
      <c r="BB11" s="65"/>
      <c r="BC11" s="65"/>
      <c r="BD11" s="65"/>
      <c r="BE11" s="72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54"/>
      <c r="CA11" s="54"/>
      <c r="CB11" s="65"/>
      <c r="CC11" s="65"/>
      <c r="CD11" s="65"/>
      <c r="CE11" s="72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DI11"/>
      <c r="DM11" s="54"/>
    </row>
    <row r="12" spans="2:139" s="15" customFormat="1" ht="18" customHeight="1" x14ac:dyDescent="0.4">
      <c r="B12" s="181" t="s">
        <v>74</v>
      </c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AB12" s="181" t="s">
        <v>74</v>
      </c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1"/>
      <c r="AV12" s="181"/>
      <c r="AW12" s="181"/>
      <c r="AX12" s="181"/>
      <c r="AY12" s="181"/>
      <c r="BB12" s="181" t="s">
        <v>75</v>
      </c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  <c r="BT12" s="181"/>
      <c r="BU12" s="181"/>
      <c r="BV12" s="181"/>
      <c r="BW12" s="181"/>
      <c r="BX12" s="181"/>
      <c r="BY12" s="181"/>
      <c r="CB12" s="181" t="s">
        <v>75</v>
      </c>
      <c r="CC12" s="181"/>
      <c r="CD12" s="181"/>
      <c r="CE12" s="181"/>
      <c r="CF12" s="181"/>
      <c r="CG12" s="181"/>
      <c r="CH12" s="181"/>
      <c r="CI12" s="181"/>
      <c r="CJ12" s="181"/>
      <c r="CK12" s="181"/>
      <c r="CL12" s="181"/>
      <c r="CM12" s="181"/>
      <c r="CN12" s="181"/>
      <c r="CO12" s="181"/>
      <c r="CP12" s="181"/>
      <c r="CQ12" s="181"/>
      <c r="CR12" s="181"/>
      <c r="CS12" s="181"/>
      <c r="CT12" s="181"/>
      <c r="CU12" s="181"/>
      <c r="CV12" s="181"/>
      <c r="CW12" s="181"/>
      <c r="CX12" s="181"/>
      <c r="CY12" s="181"/>
      <c r="DI12" s="37"/>
      <c r="DM12" s="54"/>
    </row>
    <row r="13" spans="2:139" s="15" customFormat="1" ht="18" customHeight="1" x14ac:dyDescent="0.4">
      <c r="B13" s="181" t="s">
        <v>68</v>
      </c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AB13" s="181" t="s">
        <v>80</v>
      </c>
      <c r="AC13" s="181"/>
      <c r="AD13" s="181"/>
      <c r="AE13" s="181"/>
      <c r="AF13" s="181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U13" s="181"/>
      <c r="AV13" s="181"/>
      <c r="AW13" s="181"/>
      <c r="AX13" s="181"/>
      <c r="AY13" s="181"/>
      <c r="BB13" s="181" t="s">
        <v>68</v>
      </c>
      <c r="BC13" s="181"/>
      <c r="BD13" s="181"/>
      <c r="BE13" s="181"/>
      <c r="BF13" s="181"/>
      <c r="BG13" s="181"/>
      <c r="BH13" s="181"/>
      <c r="BI13" s="181"/>
      <c r="BJ13" s="181"/>
      <c r="BK13" s="181"/>
      <c r="BL13" s="181"/>
      <c r="BM13" s="181"/>
      <c r="BN13" s="181"/>
      <c r="BO13" s="181"/>
      <c r="BP13" s="181"/>
      <c r="BQ13" s="181"/>
      <c r="BR13" s="181"/>
      <c r="BS13" s="181"/>
      <c r="BT13" s="181"/>
      <c r="BU13" s="181"/>
      <c r="BV13" s="181"/>
      <c r="BW13" s="181"/>
      <c r="BX13" s="181"/>
      <c r="BY13" s="181"/>
      <c r="CB13" s="181" t="s">
        <v>92</v>
      </c>
      <c r="CC13" s="181"/>
      <c r="CD13" s="181"/>
      <c r="CE13" s="181"/>
      <c r="CF13" s="181"/>
      <c r="CG13" s="181"/>
      <c r="CH13" s="181"/>
      <c r="CI13" s="181"/>
      <c r="CJ13" s="181"/>
      <c r="CK13" s="181"/>
      <c r="CL13" s="181"/>
      <c r="CM13" s="181"/>
      <c r="CN13" s="181"/>
      <c r="CO13" s="181"/>
      <c r="CP13" s="181"/>
      <c r="CQ13" s="181"/>
      <c r="CR13" s="181"/>
      <c r="CS13" s="181"/>
      <c r="CT13" s="181"/>
      <c r="CU13" s="181"/>
      <c r="CV13" s="181"/>
      <c r="CW13" s="181"/>
      <c r="CX13" s="181"/>
      <c r="CY13" s="181"/>
      <c r="DM13" s="54"/>
    </row>
    <row r="14" spans="2:139" s="15" customFormat="1" ht="71.25" customHeight="1" x14ac:dyDescent="0.4"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DM14" s="54"/>
    </row>
    <row r="15" spans="2:139" s="15" customFormat="1" ht="18" customHeight="1" x14ac:dyDescent="0.4">
      <c r="B15" s="199" t="s">
        <v>63</v>
      </c>
      <c r="C15" s="199"/>
      <c r="D15" s="199"/>
      <c r="E15" s="172" t="s">
        <v>28</v>
      </c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4"/>
      <c r="AB15" s="199" t="s">
        <v>63</v>
      </c>
      <c r="AC15" s="199"/>
      <c r="AD15" s="199"/>
      <c r="AE15" s="172" t="s">
        <v>29</v>
      </c>
      <c r="AF15" s="173"/>
      <c r="AG15" s="173"/>
      <c r="AH15" s="173"/>
      <c r="AI15" s="173"/>
      <c r="AJ15" s="173"/>
      <c r="AK15" s="173"/>
      <c r="AL15" s="173"/>
      <c r="AM15" s="173"/>
      <c r="AN15" s="173"/>
      <c r="AO15" s="173"/>
      <c r="AP15" s="173"/>
      <c r="AQ15" s="173"/>
      <c r="AR15" s="173"/>
      <c r="AS15" s="173"/>
      <c r="AT15" s="173"/>
      <c r="AU15" s="173"/>
      <c r="AV15" s="173"/>
      <c r="AW15" s="173"/>
      <c r="AX15" s="173"/>
      <c r="AY15" s="174"/>
      <c r="BB15" s="199" t="s">
        <v>63</v>
      </c>
      <c r="BC15" s="199"/>
      <c r="BD15" s="199"/>
      <c r="BE15" s="172" t="s">
        <v>53</v>
      </c>
      <c r="BF15" s="173"/>
      <c r="BG15" s="173"/>
      <c r="BH15" s="173"/>
      <c r="BI15" s="173"/>
      <c r="BJ15" s="173"/>
      <c r="BK15" s="173"/>
      <c r="BL15" s="173"/>
      <c r="BM15" s="173"/>
      <c r="BN15" s="173"/>
      <c r="BO15" s="173"/>
      <c r="BP15" s="173"/>
      <c r="BQ15" s="173"/>
      <c r="BR15" s="173"/>
      <c r="BS15" s="173"/>
      <c r="BT15" s="173"/>
      <c r="BU15" s="173"/>
      <c r="BV15" s="173"/>
      <c r="BW15" s="173"/>
      <c r="BX15" s="173"/>
      <c r="BY15" s="174"/>
      <c r="CB15" s="199" t="s">
        <v>63</v>
      </c>
      <c r="CC15" s="199"/>
      <c r="CD15" s="199"/>
      <c r="CE15" s="172" t="s">
        <v>64</v>
      </c>
      <c r="CF15" s="173"/>
      <c r="CG15" s="173"/>
      <c r="CH15" s="173"/>
      <c r="CI15" s="173"/>
      <c r="CJ15" s="173"/>
      <c r="CK15" s="173"/>
      <c r="CL15" s="173"/>
      <c r="CM15" s="173"/>
      <c r="CN15" s="173"/>
      <c r="CO15" s="173"/>
      <c r="CP15" s="173"/>
      <c r="CQ15" s="173"/>
      <c r="CR15" s="173"/>
      <c r="CS15" s="173"/>
      <c r="CT15" s="173"/>
      <c r="CU15" s="173"/>
      <c r="CV15" s="173"/>
      <c r="CW15" s="173"/>
      <c r="CX15" s="173"/>
      <c r="CY15" s="174"/>
      <c r="DM15" s="54"/>
    </row>
    <row r="16" spans="2:139" s="15" customFormat="1" ht="20.25" customHeight="1" x14ac:dyDescent="0.4">
      <c r="B16" s="175">
        <v>1</v>
      </c>
      <c r="C16" s="175"/>
      <c r="D16" s="175"/>
      <c r="E16" s="177" t="s">
        <v>170</v>
      </c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9"/>
      <c r="Z16" s="56"/>
      <c r="AA16" s="56"/>
      <c r="AB16" s="175">
        <v>1</v>
      </c>
      <c r="AC16" s="175"/>
      <c r="AD16" s="176"/>
      <c r="AE16" s="177" t="s">
        <v>171</v>
      </c>
      <c r="AF16" s="178"/>
      <c r="AG16" s="178"/>
      <c r="AH16" s="178"/>
      <c r="AI16" s="178"/>
      <c r="AJ16" s="178"/>
      <c r="AK16" s="178"/>
      <c r="AL16" s="178"/>
      <c r="AM16" s="178"/>
      <c r="AN16" s="178"/>
      <c r="AO16" s="178"/>
      <c r="AP16" s="178"/>
      <c r="AQ16" s="178"/>
      <c r="AR16" s="178"/>
      <c r="AS16" s="178"/>
      <c r="AT16" s="178"/>
      <c r="AU16" s="178"/>
      <c r="AV16" s="178"/>
      <c r="AW16" s="178"/>
      <c r="AX16" s="178"/>
      <c r="AY16" s="179"/>
      <c r="AZ16" s="56"/>
      <c r="BA16" s="56"/>
      <c r="BB16" s="175">
        <v>1</v>
      </c>
      <c r="BC16" s="175"/>
      <c r="BD16" s="176"/>
      <c r="BE16" s="177" t="s">
        <v>172</v>
      </c>
      <c r="BF16" s="178"/>
      <c r="BG16" s="178"/>
      <c r="BH16" s="178"/>
      <c r="BI16" s="178"/>
      <c r="BJ16" s="178"/>
      <c r="BK16" s="178"/>
      <c r="BL16" s="178"/>
      <c r="BM16" s="178"/>
      <c r="BN16" s="178"/>
      <c r="BO16" s="178"/>
      <c r="BP16" s="178"/>
      <c r="BQ16" s="178"/>
      <c r="BR16" s="178"/>
      <c r="BS16" s="178"/>
      <c r="BT16" s="178"/>
      <c r="BU16" s="178"/>
      <c r="BV16" s="178"/>
      <c r="BW16" s="178"/>
      <c r="BX16" s="178"/>
      <c r="BY16" s="179"/>
      <c r="BZ16" s="56"/>
      <c r="CA16" s="56"/>
      <c r="CB16" s="175">
        <v>1</v>
      </c>
      <c r="CC16" s="175"/>
      <c r="CD16" s="176"/>
      <c r="CE16" s="177" t="s">
        <v>173</v>
      </c>
      <c r="CF16" s="178"/>
      <c r="CG16" s="178"/>
      <c r="CH16" s="178"/>
      <c r="CI16" s="178"/>
      <c r="CJ16" s="178"/>
      <c r="CK16" s="178"/>
      <c r="CL16" s="178"/>
      <c r="CM16" s="178"/>
      <c r="CN16" s="178"/>
      <c r="CO16" s="178"/>
      <c r="CP16" s="178"/>
      <c r="CQ16" s="178"/>
      <c r="CR16" s="178"/>
      <c r="CS16" s="178"/>
      <c r="CT16" s="178"/>
      <c r="CU16" s="178"/>
      <c r="CV16" s="178"/>
      <c r="CW16" s="178"/>
      <c r="CX16" s="178"/>
      <c r="CY16" s="179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</row>
    <row r="17" spans="2:140" s="15" customFormat="1" ht="20.25" customHeight="1" x14ac:dyDescent="0.4">
      <c r="B17" s="175">
        <v>2</v>
      </c>
      <c r="C17" s="175"/>
      <c r="D17" s="175"/>
      <c r="E17" s="177" t="s">
        <v>174</v>
      </c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9"/>
      <c r="Z17" s="56"/>
      <c r="AA17" s="56"/>
      <c r="AB17" s="175">
        <v>2</v>
      </c>
      <c r="AC17" s="175"/>
      <c r="AD17" s="175"/>
      <c r="AE17" s="177" t="s">
        <v>175</v>
      </c>
      <c r="AF17" s="178"/>
      <c r="AG17" s="178"/>
      <c r="AH17" s="178"/>
      <c r="AI17" s="178"/>
      <c r="AJ17" s="178"/>
      <c r="AK17" s="178"/>
      <c r="AL17" s="178"/>
      <c r="AM17" s="178"/>
      <c r="AN17" s="178"/>
      <c r="AO17" s="178"/>
      <c r="AP17" s="178"/>
      <c r="AQ17" s="178"/>
      <c r="AR17" s="178"/>
      <c r="AS17" s="178"/>
      <c r="AT17" s="178"/>
      <c r="AU17" s="178"/>
      <c r="AV17" s="178"/>
      <c r="AW17" s="178"/>
      <c r="AX17" s="178"/>
      <c r="AY17" s="179"/>
      <c r="AZ17" s="56"/>
      <c r="BA17" s="56"/>
      <c r="BB17" s="175">
        <v>2</v>
      </c>
      <c r="BC17" s="175"/>
      <c r="BD17" s="175"/>
      <c r="BE17" s="177" t="s">
        <v>176</v>
      </c>
      <c r="BF17" s="178"/>
      <c r="BG17" s="178"/>
      <c r="BH17" s="178"/>
      <c r="BI17" s="178"/>
      <c r="BJ17" s="178"/>
      <c r="BK17" s="178"/>
      <c r="BL17" s="178"/>
      <c r="BM17" s="178"/>
      <c r="BN17" s="178"/>
      <c r="BO17" s="178"/>
      <c r="BP17" s="178"/>
      <c r="BQ17" s="178"/>
      <c r="BR17" s="178"/>
      <c r="BS17" s="178"/>
      <c r="BT17" s="178"/>
      <c r="BU17" s="178"/>
      <c r="BV17" s="178"/>
      <c r="BW17" s="178"/>
      <c r="BX17" s="178"/>
      <c r="BY17" s="179"/>
      <c r="BZ17" s="56"/>
      <c r="CA17" s="56"/>
      <c r="CB17" s="175">
        <v>2</v>
      </c>
      <c r="CC17" s="175"/>
      <c r="CD17" s="175"/>
      <c r="CE17" s="188" t="s">
        <v>177</v>
      </c>
      <c r="CF17" s="178"/>
      <c r="CG17" s="178"/>
      <c r="CH17" s="178"/>
      <c r="CI17" s="178"/>
      <c r="CJ17" s="178"/>
      <c r="CK17" s="178"/>
      <c r="CL17" s="178"/>
      <c r="CM17" s="178"/>
      <c r="CN17" s="178"/>
      <c r="CO17" s="178"/>
      <c r="CP17" s="178"/>
      <c r="CQ17" s="178"/>
      <c r="CR17" s="178"/>
      <c r="CS17" s="178"/>
      <c r="CT17" s="178"/>
      <c r="CU17" s="178"/>
      <c r="CV17" s="178"/>
      <c r="CW17" s="178"/>
      <c r="CX17" s="178"/>
      <c r="CY17" s="179"/>
      <c r="DM17" s="54"/>
    </row>
    <row r="18" spans="2:140" s="15" customFormat="1" ht="20.25" customHeight="1" x14ac:dyDescent="0.4">
      <c r="B18" s="175">
        <v>3</v>
      </c>
      <c r="C18" s="175"/>
      <c r="D18" s="175"/>
      <c r="E18" s="177" t="s">
        <v>178</v>
      </c>
      <c r="F18" s="180"/>
      <c r="G18" s="180"/>
      <c r="H18" s="180"/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79"/>
      <c r="Z18" s="56"/>
      <c r="AA18" s="56"/>
      <c r="AB18" s="175">
        <v>3</v>
      </c>
      <c r="AC18" s="175"/>
      <c r="AD18" s="175"/>
      <c r="AE18" s="177" t="s">
        <v>179</v>
      </c>
      <c r="AF18" s="180"/>
      <c r="AG18" s="180"/>
      <c r="AH18" s="180"/>
      <c r="AI18" s="180"/>
      <c r="AJ18" s="180"/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  <c r="AW18" s="180"/>
      <c r="AX18" s="180"/>
      <c r="AY18" s="179"/>
      <c r="AZ18" s="56"/>
      <c r="BA18" s="56"/>
      <c r="BB18" s="175">
        <v>3</v>
      </c>
      <c r="BC18" s="175"/>
      <c r="BD18" s="175"/>
      <c r="BE18" s="177" t="s">
        <v>180</v>
      </c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T18" s="180"/>
      <c r="BU18" s="180"/>
      <c r="BV18" s="180"/>
      <c r="BW18" s="180"/>
      <c r="BX18" s="180"/>
      <c r="BY18" s="179"/>
      <c r="BZ18" s="56"/>
      <c r="CA18" s="56"/>
      <c r="CB18" s="175">
        <v>3</v>
      </c>
      <c r="CC18" s="175"/>
      <c r="CD18" s="175"/>
      <c r="CE18" s="177" t="s">
        <v>181</v>
      </c>
      <c r="CF18" s="180"/>
      <c r="CG18" s="180"/>
      <c r="CH18" s="180"/>
      <c r="CI18" s="180"/>
      <c r="CJ18" s="180"/>
      <c r="CK18" s="180"/>
      <c r="CL18" s="180"/>
      <c r="CM18" s="180"/>
      <c r="CN18" s="180"/>
      <c r="CO18" s="180"/>
      <c r="CP18" s="180"/>
      <c r="CQ18" s="180"/>
      <c r="CR18" s="180"/>
      <c r="CS18" s="180"/>
      <c r="CT18" s="180"/>
      <c r="CU18" s="180"/>
      <c r="CV18" s="180"/>
      <c r="CW18" s="180"/>
      <c r="CX18" s="180"/>
      <c r="CY18" s="179"/>
      <c r="DM18" s="54"/>
    </row>
    <row r="19" spans="2:140" s="15" customFormat="1" ht="20.25" customHeight="1" x14ac:dyDescent="0.4">
      <c r="B19" s="182"/>
      <c r="C19" s="182"/>
      <c r="D19" s="182"/>
      <c r="E19" s="183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37"/>
      <c r="Z19" s="55"/>
      <c r="AA19" s="55"/>
      <c r="AB19" s="182"/>
      <c r="AC19" s="182"/>
      <c r="AD19" s="182"/>
      <c r="AE19" s="183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37"/>
      <c r="AZ19" s="55"/>
      <c r="BA19" s="55"/>
      <c r="BB19" s="182"/>
      <c r="BC19" s="182"/>
      <c r="BD19" s="182"/>
      <c r="BE19" s="183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37"/>
      <c r="BZ19" s="55"/>
      <c r="CA19" s="55"/>
      <c r="CB19" s="175">
        <v>4</v>
      </c>
      <c r="CC19" s="175"/>
      <c r="CD19" s="175"/>
      <c r="CE19" s="177" t="s">
        <v>182</v>
      </c>
      <c r="CF19" s="180"/>
      <c r="CG19" s="180"/>
      <c r="CH19" s="180"/>
      <c r="CI19" s="180"/>
      <c r="CJ19" s="180"/>
      <c r="CK19" s="180"/>
      <c r="CL19" s="180"/>
      <c r="CM19" s="180"/>
      <c r="CN19" s="180"/>
      <c r="CO19" s="180"/>
      <c r="CP19" s="180"/>
      <c r="CQ19" s="180"/>
      <c r="CR19" s="180"/>
      <c r="CS19" s="180"/>
      <c r="CT19" s="180"/>
      <c r="CU19" s="180"/>
      <c r="CV19" s="180"/>
      <c r="CW19" s="180"/>
      <c r="CX19" s="180"/>
      <c r="CY19" s="179"/>
      <c r="DI19"/>
    </row>
    <row r="20" spans="2:140" s="15" customFormat="1" ht="11.25" customHeight="1" x14ac:dyDescent="0.4">
      <c r="B20" s="55"/>
      <c r="C20" s="55"/>
      <c r="D20" s="55"/>
      <c r="E20" s="74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55"/>
      <c r="AA20" s="55"/>
      <c r="AB20" s="65"/>
      <c r="AC20" s="65"/>
      <c r="AD20" s="65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55"/>
      <c r="BA20" s="55"/>
      <c r="BB20" s="55"/>
      <c r="BC20" s="55"/>
      <c r="BD20" s="55"/>
      <c r="BE20" s="74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55"/>
      <c r="CA20" s="65"/>
      <c r="CB20" s="62"/>
      <c r="CC20" s="62"/>
      <c r="CD20" s="62"/>
      <c r="CE20" s="63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DI20"/>
    </row>
    <row r="21" spans="2:140" s="15" customFormat="1" ht="18" customHeight="1" x14ac:dyDescent="0.4">
      <c r="B21" s="181" t="s">
        <v>75</v>
      </c>
      <c r="C21" s="181"/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AB21" s="181" t="s">
        <v>90</v>
      </c>
      <c r="AC21" s="181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1"/>
      <c r="AX21" s="181"/>
      <c r="AY21" s="181"/>
      <c r="BB21" s="181" t="s">
        <v>90</v>
      </c>
      <c r="BC21" s="181"/>
      <c r="BD21" s="181"/>
      <c r="BE21" s="181"/>
      <c r="BF21" s="181"/>
      <c r="BG21" s="181"/>
      <c r="BH21" s="181"/>
      <c r="BI21" s="181"/>
      <c r="BJ21" s="181"/>
      <c r="BK21" s="181"/>
      <c r="BL21" s="181"/>
      <c r="BM21" s="181"/>
      <c r="BN21" s="181"/>
      <c r="BO21" s="181"/>
      <c r="BP21" s="181"/>
      <c r="BQ21" s="181"/>
      <c r="BR21" s="181"/>
      <c r="BS21" s="181"/>
      <c r="BT21" s="181"/>
      <c r="BU21" s="181"/>
      <c r="BV21" s="181"/>
      <c r="BW21" s="181"/>
      <c r="BX21" s="181"/>
      <c r="BY21" s="181"/>
      <c r="CB21" s="181" t="s">
        <v>88</v>
      </c>
      <c r="CC21" s="181"/>
      <c r="CD21" s="181"/>
      <c r="CE21" s="181"/>
      <c r="CF21" s="181"/>
      <c r="CG21" s="181"/>
      <c r="CH21" s="181"/>
      <c r="CI21" s="181"/>
      <c r="CJ21" s="181"/>
      <c r="CK21" s="181"/>
      <c r="CL21" s="181"/>
      <c r="CM21" s="181"/>
      <c r="CN21" s="181"/>
      <c r="CO21" s="181"/>
      <c r="CP21" s="181"/>
      <c r="CQ21" s="181"/>
      <c r="CR21" s="181"/>
      <c r="CS21" s="181"/>
      <c r="CT21" s="181"/>
      <c r="CU21" s="181"/>
      <c r="CV21" s="181"/>
      <c r="CW21" s="181"/>
      <c r="CX21" s="181"/>
      <c r="CY21" s="181"/>
    </row>
    <row r="22" spans="2:140" s="15" customFormat="1" ht="18" customHeight="1" x14ac:dyDescent="0.4">
      <c r="B22" s="181" t="s">
        <v>93</v>
      </c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AB22" s="181" t="s">
        <v>91</v>
      </c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BB22" s="181" t="s">
        <v>80</v>
      </c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181"/>
      <c r="BU22" s="181"/>
      <c r="BV22" s="181"/>
      <c r="BW22" s="181"/>
      <c r="BX22" s="181"/>
      <c r="BY22" s="181"/>
      <c r="CB22" s="181" t="s">
        <v>89</v>
      </c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181"/>
      <c r="CV22" s="181"/>
      <c r="CW22" s="181"/>
      <c r="CX22" s="181"/>
      <c r="CY22" s="181"/>
      <c r="DM22" s="181"/>
      <c r="DN22" s="181"/>
      <c r="DO22" s="181"/>
      <c r="DP22" s="181"/>
      <c r="DQ22" s="181"/>
      <c r="DR22" s="181"/>
      <c r="DS22" s="181"/>
      <c r="DT22" s="181"/>
      <c r="DU22" s="181"/>
      <c r="DV22" s="181"/>
      <c r="DW22" s="181"/>
      <c r="DX22" s="181"/>
      <c r="DY22" s="181"/>
      <c r="DZ22" s="181"/>
      <c r="EA22" s="181"/>
      <c r="EB22" s="181"/>
      <c r="EC22" s="181"/>
      <c r="ED22" s="181"/>
      <c r="EE22" s="181"/>
      <c r="EF22" s="181"/>
      <c r="EG22" s="181"/>
      <c r="EH22" s="181"/>
      <c r="EI22" s="181"/>
      <c r="EJ22" s="181"/>
    </row>
    <row r="23" spans="2:140" ht="45" customHeight="1" x14ac:dyDescent="0.4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</row>
    <row r="24" spans="2:140" ht="18" customHeight="1" x14ac:dyDescent="0.4">
      <c r="B24" s="168" t="s">
        <v>87</v>
      </c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68"/>
      <c r="CS24" s="168"/>
      <c r="CT24" s="168"/>
      <c r="CU24" s="168"/>
      <c r="CV24" s="168"/>
      <c r="CW24" s="168"/>
      <c r="CX24" s="168"/>
      <c r="CY24" s="168"/>
      <c r="CZ24" s="168"/>
    </row>
    <row r="25" spans="2:140" ht="18" customHeight="1" x14ac:dyDescent="0.4">
      <c r="P25" s="57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N25" s="57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</row>
    <row r="26" spans="2:140" ht="18" customHeight="1" x14ac:dyDescent="0.4">
      <c r="P26" s="57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N26" s="57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</row>
    <row r="27" spans="2:140" ht="15" customHeight="1" x14ac:dyDescent="0.4">
      <c r="BA27" s="19"/>
    </row>
    <row r="28" spans="2:140" ht="18" customHeight="1" x14ac:dyDescent="0.4">
      <c r="AA28" s="18"/>
      <c r="AB28" s="190" t="s">
        <v>71</v>
      </c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191"/>
      <c r="AP28" s="191"/>
      <c r="AQ28" s="191"/>
      <c r="AR28" s="191"/>
      <c r="AS28" s="191"/>
      <c r="AT28" s="191"/>
      <c r="AU28" s="191"/>
      <c r="AV28" s="191"/>
      <c r="AW28" s="191"/>
      <c r="AX28" s="191"/>
      <c r="AY28" s="191"/>
      <c r="AZ28" s="191"/>
      <c r="BA28" s="191"/>
      <c r="BB28" s="191"/>
      <c r="BC28" s="191"/>
      <c r="BD28" s="191"/>
      <c r="BE28" s="191"/>
      <c r="BF28" s="191"/>
      <c r="BG28" s="191"/>
      <c r="BH28" s="191"/>
      <c r="BI28" s="191"/>
      <c r="BJ28" s="191"/>
      <c r="BK28" s="191"/>
      <c r="BL28" s="191"/>
      <c r="BM28" s="191"/>
      <c r="BN28" s="191"/>
      <c r="BO28" s="191"/>
      <c r="BP28" s="191"/>
      <c r="BQ28" s="191"/>
      <c r="BR28" s="191"/>
      <c r="BS28" s="191"/>
      <c r="BT28" s="191"/>
      <c r="BU28" s="191"/>
      <c r="BV28" s="191"/>
      <c r="BW28" s="191"/>
      <c r="BX28" s="191"/>
      <c r="BY28" s="192"/>
      <c r="BZ28" s="28"/>
    </row>
    <row r="29" spans="2:140" ht="18" customHeight="1" x14ac:dyDescent="0.4"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7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25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6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9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</row>
    <row r="30" spans="2:140" ht="8.25" customHeight="1" x14ac:dyDescent="0.4">
      <c r="O30" s="18"/>
      <c r="P30" s="190" t="s">
        <v>58</v>
      </c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2"/>
      <c r="BA30" s="67"/>
      <c r="BM30" s="18"/>
      <c r="BN30" s="190" t="s">
        <v>62</v>
      </c>
      <c r="BO30" s="191"/>
      <c r="BP30" s="191"/>
      <c r="BQ30" s="191"/>
      <c r="BR30" s="191"/>
      <c r="BS30" s="191"/>
      <c r="BT30" s="191"/>
      <c r="BU30" s="191"/>
      <c r="BV30" s="191"/>
      <c r="BW30" s="191"/>
      <c r="BX30" s="191"/>
      <c r="BY30" s="191"/>
      <c r="BZ30" s="191"/>
      <c r="CA30" s="191"/>
      <c r="CB30" s="191"/>
      <c r="CC30" s="191"/>
      <c r="CD30" s="191"/>
      <c r="CE30" s="191"/>
      <c r="CF30" s="191"/>
      <c r="CG30" s="191"/>
      <c r="CH30" s="191"/>
      <c r="CI30" s="191"/>
      <c r="CJ30" s="191"/>
      <c r="CK30" s="192"/>
    </row>
    <row r="31" spans="2:140" ht="8.25" customHeight="1" x14ac:dyDescent="0.4">
      <c r="O31" s="18"/>
      <c r="P31" s="193"/>
      <c r="Q31" s="194"/>
      <c r="R31" s="194"/>
      <c r="S31" s="194"/>
      <c r="T31" s="194"/>
      <c r="U31" s="194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5"/>
      <c r="BA31" s="67"/>
      <c r="BM31" s="18"/>
      <c r="BN31" s="193"/>
      <c r="BO31" s="194"/>
      <c r="BP31" s="194"/>
      <c r="BQ31" s="194"/>
      <c r="BR31" s="194"/>
      <c r="BS31" s="194"/>
      <c r="BT31" s="194"/>
      <c r="BU31" s="194"/>
      <c r="BV31" s="194"/>
      <c r="BW31" s="194"/>
      <c r="BX31" s="194"/>
      <c r="BY31" s="194"/>
      <c r="BZ31" s="194"/>
      <c r="CA31" s="194"/>
      <c r="CB31" s="194"/>
      <c r="CC31" s="194"/>
      <c r="CD31" s="194"/>
      <c r="CE31" s="194"/>
      <c r="CF31" s="194"/>
      <c r="CG31" s="194"/>
      <c r="CH31" s="194"/>
      <c r="CI31" s="194"/>
      <c r="CJ31" s="194"/>
      <c r="CK31" s="195"/>
    </row>
    <row r="32" spans="2:140" ht="8.25" customHeight="1" x14ac:dyDescent="0.4">
      <c r="O32" s="18"/>
      <c r="AM32" s="18"/>
      <c r="AY32" s="20"/>
      <c r="AZ32" s="20"/>
      <c r="BA32" s="68"/>
      <c r="BB32" s="20"/>
      <c r="BM32" s="18"/>
      <c r="CK32" s="18"/>
    </row>
    <row r="33" spans="5:101" ht="8.25" customHeight="1" x14ac:dyDescent="0.4">
      <c r="J33" s="16"/>
      <c r="K33" s="16"/>
      <c r="L33" s="16"/>
      <c r="M33" s="16"/>
      <c r="N33" s="16"/>
      <c r="O33" s="17"/>
      <c r="P33" s="16"/>
      <c r="Q33" s="16"/>
      <c r="R33" s="16"/>
      <c r="S33" s="16"/>
      <c r="T33" s="16"/>
      <c r="U33" s="16"/>
      <c r="AH33" s="16"/>
      <c r="AI33" s="16"/>
      <c r="AJ33" s="16"/>
      <c r="AK33" s="16"/>
      <c r="AL33" s="16"/>
      <c r="AM33" s="17"/>
      <c r="AN33" s="16"/>
      <c r="AO33" s="16"/>
      <c r="AP33" s="16"/>
      <c r="AQ33" s="16"/>
      <c r="AR33" s="16"/>
      <c r="AS33" s="16"/>
      <c r="AY33" s="20"/>
      <c r="AZ33" s="20"/>
      <c r="BA33" s="68"/>
      <c r="BB33" s="20"/>
      <c r="BH33" s="16"/>
      <c r="BI33" s="16"/>
      <c r="BJ33" s="16"/>
      <c r="BK33" s="16"/>
      <c r="BL33" s="16"/>
      <c r="BM33" s="17"/>
      <c r="BN33" s="16"/>
      <c r="BO33" s="16"/>
      <c r="BP33" s="16"/>
      <c r="BQ33" s="16"/>
      <c r="BR33" s="16"/>
      <c r="BS33" s="16"/>
      <c r="CF33" s="16"/>
      <c r="CG33" s="16"/>
      <c r="CH33" s="16"/>
      <c r="CI33" s="16"/>
      <c r="CJ33" s="16"/>
      <c r="CK33" s="17"/>
      <c r="CL33" s="16"/>
      <c r="CM33" s="16"/>
      <c r="CN33" s="16"/>
      <c r="CO33" s="16"/>
      <c r="CP33" s="16"/>
      <c r="CQ33" s="16"/>
    </row>
    <row r="34" spans="5:101" ht="18" customHeight="1" x14ac:dyDescent="0.4">
      <c r="I34" s="18"/>
      <c r="J34" s="190" t="s">
        <v>47</v>
      </c>
      <c r="K34" s="191"/>
      <c r="L34" s="191"/>
      <c r="M34" s="191"/>
      <c r="N34" s="191"/>
      <c r="O34" s="191"/>
      <c r="P34" s="191"/>
      <c r="Q34" s="191"/>
      <c r="R34" s="191"/>
      <c r="S34" s="191"/>
      <c r="T34" s="191"/>
      <c r="U34" s="192"/>
      <c r="AG34" s="18"/>
      <c r="AH34" s="190" t="s">
        <v>57</v>
      </c>
      <c r="AI34" s="191"/>
      <c r="AJ34" s="191"/>
      <c r="AK34" s="191"/>
      <c r="AL34" s="191"/>
      <c r="AM34" s="191"/>
      <c r="AN34" s="191"/>
      <c r="AO34" s="191"/>
      <c r="AP34" s="191"/>
      <c r="AQ34" s="191"/>
      <c r="AR34" s="191"/>
      <c r="AS34" s="192"/>
      <c r="BA34" s="67"/>
      <c r="BG34" s="18"/>
      <c r="BH34" s="190" t="s">
        <v>49</v>
      </c>
      <c r="BI34" s="191"/>
      <c r="BJ34" s="191"/>
      <c r="BK34" s="191"/>
      <c r="BL34" s="191"/>
      <c r="BM34" s="191"/>
      <c r="BN34" s="191"/>
      <c r="BO34" s="191"/>
      <c r="BP34" s="191"/>
      <c r="BQ34" s="191"/>
      <c r="BR34" s="191"/>
      <c r="BS34" s="192"/>
      <c r="CE34" s="18"/>
      <c r="CF34" s="190" t="s">
        <v>50</v>
      </c>
      <c r="CG34" s="191"/>
      <c r="CH34" s="191"/>
      <c r="CI34" s="191"/>
      <c r="CJ34" s="191"/>
      <c r="CK34" s="191"/>
      <c r="CL34" s="191"/>
      <c r="CM34" s="191"/>
      <c r="CN34" s="191"/>
      <c r="CO34" s="191"/>
      <c r="CP34" s="191"/>
      <c r="CQ34" s="192"/>
    </row>
    <row r="35" spans="5:101" ht="18" customHeight="1" x14ac:dyDescent="0.4">
      <c r="G35" s="16"/>
      <c r="H35" s="16"/>
      <c r="I35" s="17"/>
      <c r="J35" s="16"/>
      <c r="K35" s="16"/>
      <c r="L35" s="16"/>
      <c r="S35" s="16"/>
      <c r="T35" s="16"/>
      <c r="U35" s="17"/>
      <c r="V35" s="16"/>
      <c r="W35" s="16"/>
      <c r="X35" s="16"/>
      <c r="AE35" s="21"/>
      <c r="AF35" s="21"/>
      <c r="AG35" s="22"/>
      <c r="AH35" s="21"/>
      <c r="AI35" s="21"/>
      <c r="AJ35" s="21"/>
      <c r="AQ35" s="16"/>
      <c r="AR35" s="16"/>
      <c r="AS35" s="17"/>
      <c r="AT35" s="16"/>
      <c r="AU35" s="16"/>
      <c r="AV35" s="16"/>
      <c r="BA35" s="67"/>
      <c r="BE35" s="16"/>
      <c r="BF35" s="16"/>
      <c r="BG35" s="17"/>
      <c r="BH35" s="16"/>
      <c r="BI35" s="16"/>
      <c r="BJ35" s="16"/>
      <c r="BQ35" s="16"/>
      <c r="BR35" s="16"/>
      <c r="BS35" s="17"/>
      <c r="BT35" s="16"/>
      <c r="BU35" s="16"/>
      <c r="BV35" s="16"/>
      <c r="CC35" s="16"/>
      <c r="CD35" s="16"/>
      <c r="CE35" s="17"/>
      <c r="CF35" s="16"/>
      <c r="CG35" s="16"/>
      <c r="CH35" s="16"/>
      <c r="CO35" s="16"/>
      <c r="CP35" s="16"/>
      <c r="CQ35" s="17"/>
      <c r="CR35" s="16"/>
      <c r="CS35" s="16"/>
      <c r="CT35" s="16"/>
    </row>
    <row r="36" spans="5:101" ht="18" customHeight="1" x14ac:dyDescent="0.4">
      <c r="F36" s="18"/>
      <c r="G36" s="190" t="s">
        <v>54</v>
      </c>
      <c r="H36" s="191"/>
      <c r="I36" s="191"/>
      <c r="J36" s="191"/>
      <c r="K36" s="191"/>
      <c r="L36" s="192"/>
      <c r="M36" s="23"/>
      <c r="R36" s="18"/>
      <c r="S36" s="190" t="s">
        <v>46</v>
      </c>
      <c r="T36" s="191"/>
      <c r="U36" s="191"/>
      <c r="V36" s="191"/>
      <c r="W36" s="191"/>
      <c r="X36" s="192"/>
      <c r="Y36" s="23"/>
      <c r="Z36" s="23"/>
      <c r="AD36" s="18"/>
      <c r="AE36" s="190" t="s">
        <v>55</v>
      </c>
      <c r="AF36" s="191"/>
      <c r="AG36" s="191"/>
      <c r="AH36" s="191"/>
      <c r="AI36" s="191"/>
      <c r="AJ36" s="192"/>
      <c r="AP36" s="18"/>
      <c r="AQ36" s="190" t="s">
        <v>56</v>
      </c>
      <c r="AR36" s="191"/>
      <c r="AS36" s="191"/>
      <c r="AT36" s="191"/>
      <c r="AU36" s="191"/>
      <c r="AV36" s="192"/>
      <c r="BA36" s="67"/>
      <c r="BC36" s="23"/>
      <c r="BD36" s="24"/>
      <c r="BE36" s="190" t="s">
        <v>59</v>
      </c>
      <c r="BF36" s="191"/>
      <c r="BG36" s="191"/>
      <c r="BH36" s="191"/>
      <c r="BI36" s="191"/>
      <c r="BJ36" s="192"/>
      <c r="BP36" s="18"/>
      <c r="BQ36" s="190" t="s">
        <v>60</v>
      </c>
      <c r="BR36" s="191"/>
      <c r="BS36" s="191"/>
      <c r="BT36" s="191"/>
      <c r="BU36" s="191"/>
      <c r="BV36" s="192"/>
      <c r="CB36" s="18"/>
      <c r="CC36" s="190" t="s">
        <v>61</v>
      </c>
      <c r="CD36" s="191"/>
      <c r="CE36" s="191"/>
      <c r="CF36" s="191"/>
      <c r="CG36" s="191"/>
      <c r="CH36" s="192"/>
      <c r="CI36" s="23"/>
      <c r="CN36" s="18"/>
      <c r="CO36" s="190" t="s">
        <v>48</v>
      </c>
      <c r="CP36" s="191"/>
      <c r="CQ36" s="191"/>
      <c r="CR36" s="191"/>
      <c r="CS36" s="191"/>
      <c r="CT36" s="192"/>
    </row>
    <row r="37" spans="5:101" ht="18" customHeight="1" x14ac:dyDescent="0.4">
      <c r="F37" s="17"/>
      <c r="L37" s="17"/>
      <c r="R37" s="17"/>
      <c r="X37" s="17"/>
      <c r="AD37" s="17"/>
      <c r="AJ37" s="17"/>
      <c r="AP37" s="17"/>
      <c r="AV37" s="17"/>
      <c r="BA37" s="67"/>
      <c r="BD37" s="17"/>
      <c r="BJ37" s="17"/>
      <c r="BP37" s="17"/>
      <c r="BV37" s="17"/>
      <c r="CB37" s="17"/>
      <c r="CH37" s="17"/>
      <c r="CN37" s="17"/>
      <c r="CT37" s="17"/>
    </row>
    <row r="38" spans="5:101" ht="18" customHeight="1" x14ac:dyDescent="0.4">
      <c r="E38" s="196" t="s">
        <v>30</v>
      </c>
      <c r="F38" s="196"/>
      <c r="G38" s="196"/>
      <c r="H38" s="196"/>
      <c r="K38" s="196" t="s">
        <v>31</v>
      </c>
      <c r="L38" s="196"/>
      <c r="M38" s="196"/>
      <c r="N38" s="196"/>
      <c r="Q38" s="196" t="s">
        <v>32</v>
      </c>
      <c r="R38" s="196"/>
      <c r="S38" s="196"/>
      <c r="T38" s="196"/>
      <c r="W38" s="196" t="s">
        <v>33</v>
      </c>
      <c r="X38" s="196"/>
      <c r="Y38" s="196"/>
      <c r="Z38" s="196"/>
      <c r="AC38" s="196" t="s">
        <v>34</v>
      </c>
      <c r="AD38" s="196"/>
      <c r="AE38" s="196"/>
      <c r="AF38" s="196"/>
      <c r="AI38" s="196" t="s">
        <v>35</v>
      </c>
      <c r="AJ38" s="196"/>
      <c r="AK38" s="196"/>
      <c r="AL38" s="196"/>
      <c r="AO38" s="196" t="s">
        <v>36</v>
      </c>
      <c r="AP38" s="196"/>
      <c r="AQ38" s="196"/>
      <c r="AR38" s="196"/>
      <c r="AU38" s="196" t="s">
        <v>37</v>
      </c>
      <c r="AV38" s="196"/>
      <c r="AW38" s="196"/>
      <c r="AX38" s="196"/>
      <c r="BA38" s="67"/>
      <c r="BC38" s="196" t="s">
        <v>38</v>
      </c>
      <c r="BD38" s="196"/>
      <c r="BE38" s="196"/>
      <c r="BF38" s="196"/>
      <c r="BI38" s="196" t="s">
        <v>39</v>
      </c>
      <c r="BJ38" s="196"/>
      <c r="BK38" s="196"/>
      <c r="BL38" s="196"/>
      <c r="BO38" s="196" t="s">
        <v>40</v>
      </c>
      <c r="BP38" s="196"/>
      <c r="BQ38" s="196"/>
      <c r="BR38" s="196"/>
      <c r="BU38" s="196" t="s">
        <v>41</v>
      </c>
      <c r="BV38" s="196"/>
      <c r="BW38" s="196"/>
      <c r="BX38" s="196"/>
      <c r="CA38" s="196" t="s">
        <v>42</v>
      </c>
      <c r="CB38" s="196"/>
      <c r="CC38" s="196"/>
      <c r="CD38" s="196"/>
      <c r="CG38" s="196" t="s">
        <v>43</v>
      </c>
      <c r="CH38" s="196"/>
      <c r="CI38" s="196"/>
      <c r="CJ38" s="196"/>
      <c r="CM38" s="196" t="s">
        <v>44</v>
      </c>
      <c r="CN38" s="196"/>
      <c r="CO38" s="196"/>
      <c r="CP38" s="196"/>
      <c r="CS38" s="196" t="s">
        <v>45</v>
      </c>
      <c r="CT38" s="196"/>
      <c r="CU38" s="196"/>
      <c r="CV38" s="196"/>
    </row>
    <row r="39" spans="5:101" ht="18" customHeight="1" x14ac:dyDescent="0.4">
      <c r="E39" s="189"/>
      <c r="F39" s="189"/>
      <c r="G39" s="189"/>
      <c r="H39" s="189"/>
      <c r="I39" s="12"/>
      <c r="J39" s="12"/>
      <c r="K39" s="189"/>
      <c r="L39" s="189"/>
      <c r="M39" s="189"/>
      <c r="N39" s="189"/>
      <c r="O39" s="12"/>
      <c r="P39" s="12"/>
      <c r="Q39" s="189"/>
      <c r="R39" s="189"/>
      <c r="S39" s="189"/>
      <c r="T39" s="189"/>
      <c r="U39" s="12"/>
      <c r="V39" s="12"/>
      <c r="W39" s="189"/>
      <c r="X39" s="189"/>
      <c r="Y39" s="189"/>
      <c r="Z39" s="189"/>
      <c r="AA39" s="12"/>
      <c r="AB39" s="12"/>
      <c r="AC39" s="189"/>
      <c r="AD39" s="189"/>
      <c r="AE39" s="189"/>
      <c r="AF39" s="189"/>
      <c r="AG39" s="12"/>
      <c r="AH39" s="12"/>
      <c r="AI39" s="189"/>
      <c r="AJ39" s="189"/>
      <c r="AK39" s="189"/>
      <c r="AL39" s="189"/>
      <c r="AM39" s="12"/>
      <c r="AN39" s="12"/>
      <c r="AO39" s="189"/>
      <c r="AP39" s="189"/>
      <c r="AQ39" s="189"/>
      <c r="AR39" s="189"/>
      <c r="AS39" s="12"/>
      <c r="AT39" s="12"/>
      <c r="AU39" s="189"/>
      <c r="AV39" s="189"/>
      <c r="AW39" s="189"/>
      <c r="AX39" s="189"/>
      <c r="AY39" s="12"/>
      <c r="AZ39" s="12"/>
      <c r="BA39" s="69"/>
      <c r="BB39" s="12"/>
      <c r="BC39" s="189"/>
      <c r="BD39" s="189"/>
      <c r="BE39" s="189"/>
      <c r="BF39" s="189"/>
      <c r="BG39" s="12"/>
      <c r="BH39" s="12"/>
      <c r="BI39" s="189"/>
      <c r="BJ39" s="189"/>
      <c r="BK39" s="189"/>
      <c r="BL39" s="189"/>
      <c r="BM39" s="12"/>
      <c r="BN39" s="12"/>
      <c r="BO39" s="189"/>
      <c r="BP39" s="189"/>
      <c r="BQ39" s="189"/>
      <c r="BR39" s="189"/>
      <c r="BS39" s="12"/>
      <c r="BT39" s="12"/>
      <c r="BU39" s="189"/>
      <c r="BV39" s="189"/>
      <c r="BW39" s="189"/>
      <c r="BX39" s="189"/>
      <c r="BY39" s="12"/>
      <c r="BZ39" s="12"/>
      <c r="CA39" s="189"/>
      <c r="CB39" s="189"/>
      <c r="CC39" s="189"/>
      <c r="CD39" s="189"/>
      <c r="CE39" s="12"/>
      <c r="CF39" s="12"/>
      <c r="CG39" s="189"/>
      <c r="CH39" s="189"/>
      <c r="CI39" s="189"/>
      <c r="CJ39" s="189"/>
      <c r="CK39" s="12"/>
      <c r="CL39" s="12"/>
      <c r="CM39" s="189"/>
      <c r="CN39" s="189"/>
      <c r="CO39" s="189"/>
      <c r="CP39" s="189"/>
      <c r="CQ39" s="12"/>
      <c r="CR39" s="12"/>
      <c r="CS39" s="198"/>
      <c r="CT39" s="198"/>
      <c r="CU39" s="198"/>
      <c r="CV39" s="198"/>
      <c r="CW39" s="13"/>
    </row>
    <row r="40" spans="5:101" ht="18" customHeight="1" x14ac:dyDescent="0.4">
      <c r="E40" s="189"/>
      <c r="F40" s="189"/>
      <c r="G40" s="189"/>
      <c r="H40" s="189"/>
      <c r="I40" s="12"/>
      <c r="J40" s="12"/>
      <c r="K40" s="189"/>
      <c r="L40" s="189"/>
      <c r="M40" s="189"/>
      <c r="N40" s="189"/>
      <c r="O40" s="12"/>
      <c r="P40" s="12"/>
      <c r="Q40" s="189"/>
      <c r="R40" s="189"/>
      <c r="S40" s="189"/>
      <c r="T40" s="189"/>
      <c r="U40" s="12"/>
      <c r="V40" s="12"/>
      <c r="W40" s="189"/>
      <c r="X40" s="189"/>
      <c r="Y40" s="189"/>
      <c r="Z40" s="189"/>
      <c r="AA40" s="12"/>
      <c r="AB40" s="12"/>
      <c r="AC40" s="189"/>
      <c r="AD40" s="189"/>
      <c r="AE40" s="189"/>
      <c r="AF40" s="189"/>
      <c r="AG40" s="12"/>
      <c r="AH40" s="12"/>
      <c r="AI40" s="189"/>
      <c r="AJ40" s="189"/>
      <c r="AK40" s="189"/>
      <c r="AL40" s="189"/>
      <c r="AM40" s="12"/>
      <c r="AN40" s="12"/>
      <c r="AO40" s="189"/>
      <c r="AP40" s="189"/>
      <c r="AQ40" s="189"/>
      <c r="AR40" s="189"/>
      <c r="AS40" s="12"/>
      <c r="AT40" s="12"/>
      <c r="AU40" s="189"/>
      <c r="AV40" s="189"/>
      <c r="AW40" s="189"/>
      <c r="AX40" s="189"/>
      <c r="AY40" s="12"/>
      <c r="AZ40" s="12"/>
      <c r="BA40" s="69"/>
      <c r="BB40" s="12"/>
      <c r="BC40" s="189"/>
      <c r="BD40" s="189"/>
      <c r="BE40" s="189"/>
      <c r="BF40" s="189"/>
      <c r="BG40" s="12"/>
      <c r="BH40" s="12"/>
      <c r="BI40" s="189"/>
      <c r="BJ40" s="189"/>
      <c r="BK40" s="189"/>
      <c r="BL40" s="189"/>
      <c r="BM40" s="12"/>
      <c r="BN40" s="12"/>
      <c r="BO40" s="189"/>
      <c r="BP40" s="189"/>
      <c r="BQ40" s="189"/>
      <c r="BR40" s="189"/>
      <c r="BS40" s="12"/>
      <c r="BT40" s="12"/>
      <c r="BU40" s="189"/>
      <c r="BV40" s="189"/>
      <c r="BW40" s="189"/>
      <c r="BX40" s="189"/>
      <c r="BY40" s="12"/>
      <c r="BZ40" s="12"/>
      <c r="CA40" s="189"/>
      <c r="CB40" s="189"/>
      <c r="CC40" s="189"/>
      <c r="CD40" s="189"/>
      <c r="CE40" s="12"/>
      <c r="CF40" s="12"/>
      <c r="CG40" s="189"/>
      <c r="CH40" s="189"/>
      <c r="CI40" s="189"/>
      <c r="CJ40" s="189"/>
      <c r="CK40" s="12"/>
      <c r="CL40" s="12"/>
      <c r="CM40" s="189"/>
      <c r="CN40" s="189"/>
      <c r="CO40" s="189"/>
      <c r="CP40" s="189"/>
      <c r="CQ40" s="12"/>
      <c r="CR40" s="12"/>
      <c r="CS40" s="198"/>
      <c r="CT40" s="198"/>
      <c r="CU40" s="198"/>
      <c r="CV40" s="198"/>
      <c r="CW40" s="13"/>
    </row>
    <row r="41" spans="5:101" ht="18" customHeight="1" x14ac:dyDescent="0.4">
      <c r="E41" s="189"/>
      <c r="F41" s="189"/>
      <c r="G41" s="189"/>
      <c r="H41" s="189"/>
      <c r="I41" s="12"/>
      <c r="J41" s="12"/>
      <c r="K41" s="189"/>
      <c r="L41" s="189"/>
      <c r="M41" s="189"/>
      <c r="N41" s="189"/>
      <c r="O41" s="12"/>
      <c r="P41" s="12"/>
      <c r="Q41" s="189"/>
      <c r="R41" s="189"/>
      <c r="S41" s="189"/>
      <c r="T41" s="189"/>
      <c r="U41" s="12"/>
      <c r="V41" s="12"/>
      <c r="W41" s="189"/>
      <c r="X41" s="189"/>
      <c r="Y41" s="189"/>
      <c r="Z41" s="189"/>
      <c r="AA41" s="12"/>
      <c r="AB41" s="12"/>
      <c r="AC41" s="189"/>
      <c r="AD41" s="189"/>
      <c r="AE41" s="189"/>
      <c r="AF41" s="189"/>
      <c r="AG41" s="12"/>
      <c r="AH41" s="12"/>
      <c r="AI41" s="189"/>
      <c r="AJ41" s="189"/>
      <c r="AK41" s="189"/>
      <c r="AL41" s="189"/>
      <c r="AM41" s="12"/>
      <c r="AN41" s="12"/>
      <c r="AO41" s="189"/>
      <c r="AP41" s="189"/>
      <c r="AQ41" s="189"/>
      <c r="AR41" s="189"/>
      <c r="AS41" s="12"/>
      <c r="AT41" s="12"/>
      <c r="AU41" s="189"/>
      <c r="AV41" s="189"/>
      <c r="AW41" s="189"/>
      <c r="AX41" s="189"/>
      <c r="AY41" s="12"/>
      <c r="AZ41" s="12"/>
      <c r="BA41" s="69"/>
      <c r="BB41" s="12"/>
      <c r="BC41" s="189"/>
      <c r="BD41" s="189"/>
      <c r="BE41" s="189"/>
      <c r="BF41" s="189"/>
      <c r="BG41" s="12"/>
      <c r="BH41" s="12"/>
      <c r="BI41" s="189"/>
      <c r="BJ41" s="189"/>
      <c r="BK41" s="189"/>
      <c r="BL41" s="189"/>
      <c r="BM41" s="12"/>
      <c r="BN41" s="12"/>
      <c r="BO41" s="189"/>
      <c r="BP41" s="189"/>
      <c r="BQ41" s="189"/>
      <c r="BR41" s="189"/>
      <c r="BS41" s="12"/>
      <c r="BT41" s="12"/>
      <c r="BU41" s="189"/>
      <c r="BV41" s="189"/>
      <c r="BW41" s="189"/>
      <c r="BX41" s="189"/>
      <c r="BY41" s="12"/>
      <c r="BZ41" s="12"/>
      <c r="CA41" s="189"/>
      <c r="CB41" s="189"/>
      <c r="CC41" s="189"/>
      <c r="CD41" s="189"/>
      <c r="CE41" s="12"/>
      <c r="CF41" s="12"/>
      <c r="CG41" s="189"/>
      <c r="CH41" s="189"/>
      <c r="CI41" s="189"/>
      <c r="CJ41" s="189"/>
      <c r="CK41" s="12"/>
      <c r="CL41" s="12"/>
      <c r="CM41" s="189"/>
      <c r="CN41" s="189"/>
      <c r="CO41" s="189"/>
      <c r="CP41" s="189"/>
      <c r="CQ41" s="12"/>
      <c r="CR41" s="12"/>
      <c r="CS41" s="198"/>
      <c r="CT41" s="198"/>
      <c r="CU41" s="198"/>
      <c r="CV41" s="198"/>
      <c r="CW41" s="13"/>
    </row>
    <row r="42" spans="5:101" ht="18" customHeight="1" x14ac:dyDescent="0.4">
      <c r="E42" s="189"/>
      <c r="F42" s="189"/>
      <c r="G42" s="189"/>
      <c r="H42" s="189"/>
      <c r="I42" s="12"/>
      <c r="J42" s="12"/>
      <c r="K42" s="189"/>
      <c r="L42" s="189"/>
      <c r="M42" s="189"/>
      <c r="N42" s="189"/>
      <c r="O42" s="12"/>
      <c r="P42" s="12"/>
      <c r="Q42" s="189"/>
      <c r="R42" s="189"/>
      <c r="S42" s="189"/>
      <c r="T42" s="189"/>
      <c r="U42" s="12"/>
      <c r="V42" s="12"/>
      <c r="W42" s="189"/>
      <c r="X42" s="189"/>
      <c r="Y42" s="189"/>
      <c r="Z42" s="189"/>
      <c r="AA42" s="12"/>
      <c r="AB42" s="12"/>
      <c r="AC42" s="189"/>
      <c r="AD42" s="189"/>
      <c r="AE42" s="189"/>
      <c r="AF42" s="189"/>
      <c r="AG42" s="12"/>
      <c r="AH42" s="12"/>
      <c r="AI42" s="189"/>
      <c r="AJ42" s="189"/>
      <c r="AK42" s="189"/>
      <c r="AL42" s="189"/>
      <c r="AM42" s="12"/>
      <c r="AN42" s="12"/>
      <c r="AO42" s="189"/>
      <c r="AP42" s="189"/>
      <c r="AQ42" s="189"/>
      <c r="AR42" s="189"/>
      <c r="AS42" s="12"/>
      <c r="AT42" s="12"/>
      <c r="AU42" s="189"/>
      <c r="AV42" s="189"/>
      <c r="AW42" s="189"/>
      <c r="AX42" s="189"/>
      <c r="AY42" s="12"/>
      <c r="AZ42" s="12"/>
      <c r="BA42" s="69"/>
      <c r="BB42" s="12"/>
      <c r="BC42" s="189"/>
      <c r="BD42" s="189"/>
      <c r="BE42" s="189"/>
      <c r="BF42" s="189"/>
      <c r="BG42" s="12"/>
      <c r="BH42" s="12"/>
      <c r="BI42" s="189"/>
      <c r="BJ42" s="189"/>
      <c r="BK42" s="189"/>
      <c r="BL42" s="189"/>
      <c r="BM42" s="12"/>
      <c r="BN42" s="12"/>
      <c r="BO42" s="189"/>
      <c r="BP42" s="189"/>
      <c r="BQ42" s="189"/>
      <c r="BR42" s="189"/>
      <c r="BS42" s="12"/>
      <c r="BT42" s="12"/>
      <c r="BU42" s="189"/>
      <c r="BV42" s="189"/>
      <c r="BW42" s="189"/>
      <c r="BX42" s="189"/>
      <c r="BY42" s="12"/>
      <c r="BZ42" s="12"/>
      <c r="CA42" s="189"/>
      <c r="CB42" s="189"/>
      <c r="CC42" s="189"/>
      <c r="CD42" s="189"/>
      <c r="CE42" s="12"/>
      <c r="CF42" s="12"/>
      <c r="CG42" s="189"/>
      <c r="CH42" s="189"/>
      <c r="CI42" s="189"/>
      <c r="CJ42" s="189"/>
      <c r="CK42" s="12"/>
      <c r="CL42" s="12"/>
      <c r="CM42" s="189"/>
      <c r="CN42" s="189"/>
      <c r="CO42" s="189"/>
      <c r="CP42" s="189"/>
      <c r="CQ42" s="12"/>
      <c r="CR42" s="12"/>
      <c r="CS42" s="198"/>
      <c r="CT42" s="198"/>
      <c r="CU42" s="198"/>
      <c r="CV42" s="198"/>
      <c r="CW42" s="13"/>
    </row>
    <row r="43" spans="5:101" ht="18" customHeight="1" x14ac:dyDescent="0.4">
      <c r="E43" s="189"/>
      <c r="F43" s="189"/>
      <c r="G43" s="189"/>
      <c r="H43" s="189"/>
      <c r="I43" s="12"/>
      <c r="J43" s="12"/>
      <c r="K43" s="189"/>
      <c r="L43" s="189"/>
      <c r="M43" s="189"/>
      <c r="N43" s="189"/>
      <c r="O43" s="12"/>
      <c r="P43" s="12"/>
      <c r="Q43" s="189"/>
      <c r="R43" s="189"/>
      <c r="S43" s="189"/>
      <c r="T43" s="189"/>
      <c r="U43" s="12"/>
      <c r="V43" s="12"/>
      <c r="W43" s="189"/>
      <c r="X43" s="189"/>
      <c r="Y43" s="189"/>
      <c r="Z43" s="189"/>
      <c r="AA43" s="12"/>
      <c r="AB43" s="12"/>
      <c r="AC43" s="189"/>
      <c r="AD43" s="189"/>
      <c r="AE43" s="189"/>
      <c r="AF43" s="189"/>
      <c r="AG43" s="12"/>
      <c r="AH43" s="12"/>
      <c r="AI43" s="189"/>
      <c r="AJ43" s="189"/>
      <c r="AK43" s="189"/>
      <c r="AL43" s="189"/>
      <c r="AM43" s="12"/>
      <c r="AN43" s="12"/>
      <c r="AO43" s="189"/>
      <c r="AP43" s="189"/>
      <c r="AQ43" s="189"/>
      <c r="AR43" s="189"/>
      <c r="AS43" s="12"/>
      <c r="AT43" s="12"/>
      <c r="AU43" s="189"/>
      <c r="AV43" s="189"/>
      <c r="AW43" s="189"/>
      <c r="AX43" s="189"/>
      <c r="AY43" s="12"/>
      <c r="AZ43" s="12"/>
      <c r="BA43" s="69"/>
      <c r="BB43" s="12"/>
      <c r="BC43" s="189"/>
      <c r="BD43" s="189"/>
      <c r="BE43" s="189"/>
      <c r="BF43" s="189"/>
      <c r="BG43" s="12"/>
      <c r="BH43" s="12"/>
      <c r="BI43" s="189"/>
      <c r="BJ43" s="189"/>
      <c r="BK43" s="189"/>
      <c r="BL43" s="189"/>
      <c r="BM43" s="12"/>
      <c r="BN43" s="12"/>
      <c r="BO43" s="189"/>
      <c r="BP43" s="189"/>
      <c r="BQ43" s="189"/>
      <c r="BR43" s="189"/>
      <c r="BS43" s="12"/>
      <c r="BT43" s="12"/>
      <c r="BU43" s="189"/>
      <c r="BV43" s="189"/>
      <c r="BW43" s="189"/>
      <c r="BX43" s="189"/>
      <c r="BY43" s="12"/>
      <c r="BZ43" s="12"/>
      <c r="CA43" s="189"/>
      <c r="CB43" s="189"/>
      <c r="CC43" s="189"/>
      <c r="CD43" s="189"/>
      <c r="CE43" s="12"/>
      <c r="CF43" s="12"/>
      <c r="CG43" s="189"/>
      <c r="CH43" s="189"/>
      <c r="CI43" s="189"/>
      <c r="CJ43" s="189"/>
      <c r="CK43" s="12"/>
      <c r="CL43" s="12"/>
      <c r="CM43" s="189"/>
      <c r="CN43" s="189"/>
      <c r="CO43" s="189"/>
      <c r="CP43" s="189"/>
      <c r="CQ43" s="12"/>
      <c r="CR43" s="12"/>
      <c r="CS43" s="198"/>
      <c r="CT43" s="198"/>
      <c r="CU43" s="198"/>
      <c r="CV43" s="198"/>
      <c r="CW43" s="13"/>
    </row>
    <row r="44" spans="5:101" ht="18" customHeight="1" x14ac:dyDescent="0.4">
      <c r="E44" s="189"/>
      <c r="F44" s="189"/>
      <c r="G44" s="189"/>
      <c r="H44" s="189"/>
      <c r="I44" s="12"/>
      <c r="J44" s="12"/>
      <c r="K44" s="189"/>
      <c r="L44" s="189"/>
      <c r="M44" s="189"/>
      <c r="N44" s="189"/>
      <c r="O44" s="12"/>
      <c r="P44" s="12"/>
      <c r="Q44" s="189"/>
      <c r="R44" s="189"/>
      <c r="S44" s="189"/>
      <c r="T44" s="189"/>
      <c r="U44" s="12"/>
      <c r="V44" s="12"/>
      <c r="W44" s="189"/>
      <c r="X44" s="189"/>
      <c r="Y44" s="189"/>
      <c r="Z44" s="189"/>
      <c r="AA44" s="12"/>
      <c r="AB44" s="12"/>
      <c r="AC44" s="189"/>
      <c r="AD44" s="189"/>
      <c r="AE44" s="189"/>
      <c r="AF44" s="189"/>
      <c r="AG44" s="12"/>
      <c r="AH44" s="12"/>
      <c r="AI44" s="189"/>
      <c r="AJ44" s="189"/>
      <c r="AK44" s="189"/>
      <c r="AL44" s="189"/>
      <c r="AM44" s="12"/>
      <c r="AN44" s="12"/>
      <c r="AO44" s="189"/>
      <c r="AP44" s="189"/>
      <c r="AQ44" s="189"/>
      <c r="AR44" s="189"/>
      <c r="AS44" s="12"/>
      <c r="AT44" s="12"/>
      <c r="AU44" s="189"/>
      <c r="AV44" s="189"/>
      <c r="AW44" s="189"/>
      <c r="AX44" s="189"/>
      <c r="AY44" s="12"/>
      <c r="AZ44" s="12"/>
      <c r="BA44" s="69"/>
      <c r="BB44" s="12"/>
      <c r="BC44" s="189"/>
      <c r="BD44" s="189"/>
      <c r="BE44" s="189"/>
      <c r="BF44" s="189"/>
      <c r="BG44" s="12"/>
      <c r="BH44" s="12"/>
      <c r="BI44" s="189"/>
      <c r="BJ44" s="189"/>
      <c r="BK44" s="189"/>
      <c r="BL44" s="189"/>
      <c r="BM44" s="12"/>
      <c r="BN44" s="12"/>
      <c r="BO44" s="189"/>
      <c r="BP44" s="189"/>
      <c r="BQ44" s="189"/>
      <c r="BR44" s="189"/>
      <c r="BS44" s="12"/>
      <c r="BT44" s="12"/>
      <c r="BU44" s="189"/>
      <c r="BV44" s="189"/>
      <c r="BW44" s="189"/>
      <c r="BX44" s="189"/>
      <c r="BY44" s="12"/>
      <c r="BZ44" s="12"/>
      <c r="CA44" s="189"/>
      <c r="CB44" s="189"/>
      <c r="CC44" s="189"/>
      <c r="CD44" s="189"/>
      <c r="CE44" s="12"/>
      <c r="CF44" s="12"/>
      <c r="CG44" s="189"/>
      <c r="CH44" s="189"/>
      <c r="CI44" s="189"/>
      <c r="CJ44" s="189"/>
      <c r="CK44" s="12"/>
      <c r="CL44" s="12"/>
      <c r="CM44" s="189"/>
      <c r="CN44" s="189"/>
      <c r="CO44" s="189"/>
      <c r="CP44" s="189"/>
      <c r="CQ44" s="12"/>
      <c r="CR44" s="12"/>
      <c r="CS44" s="198"/>
      <c r="CT44" s="198"/>
      <c r="CU44" s="198"/>
      <c r="CV44" s="198"/>
      <c r="CW44" s="13"/>
    </row>
    <row r="45" spans="5:101" ht="18" customHeight="1" x14ac:dyDescent="0.4">
      <c r="E45" s="189"/>
      <c r="F45" s="189"/>
      <c r="G45" s="189"/>
      <c r="H45" s="189"/>
      <c r="I45" s="12"/>
      <c r="J45" s="12"/>
      <c r="K45" s="189"/>
      <c r="L45" s="189"/>
      <c r="M45" s="189"/>
      <c r="N45" s="189"/>
      <c r="O45" s="12"/>
      <c r="P45" s="12"/>
      <c r="Q45" s="189"/>
      <c r="R45" s="189"/>
      <c r="S45" s="189"/>
      <c r="T45" s="189"/>
      <c r="U45" s="12"/>
      <c r="V45" s="12"/>
      <c r="W45" s="189"/>
      <c r="X45" s="189"/>
      <c r="Y45" s="189"/>
      <c r="Z45" s="189"/>
      <c r="AA45" s="12"/>
      <c r="AB45" s="12"/>
      <c r="AC45" s="189"/>
      <c r="AD45" s="189"/>
      <c r="AE45" s="189"/>
      <c r="AF45" s="189"/>
      <c r="AG45" s="12"/>
      <c r="AH45" s="12"/>
      <c r="AI45" s="189"/>
      <c r="AJ45" s="189"/>
      <c r="AK45" s="189"/>
      <c r="AL45" s="189"/>
      <c r="AM45" s="12"/>
      <c r="AN45" s="12"/>
      <c r="AO45" s="189"/>
      <c r="AP45" s="189"/>
      <c r="AQ45" s="189"/>
      <c r="AR45" s="189"/>
      <c r="AS45" s="12"/>
      <c r="AT45" s="12"/>
      <c r="AU45" s="189"/>
      <c r="AV45" s="189"/>
      <c r="AW45" s="189"/>
      <c r="AX45" s="189"/>
      <c r="AY45" s="12"/>
      <c r="AZ45" s="12"/>
      <c r="BA45" s="69"/>
      <c r="BB45" s="12"/>
      <c r="BC45" s="189"/>
      <c r="BD45" s="189"/>
      <c r="BE45" s="189"/>
      <c r="BF45" s="189"/>
      <c r="BG45" s="12"/>
      <c r="BH45" s="12"/>
      <c r="BI45" s="189"/>
      <c r="BJ45" s="189"/>
      <c r="BK45" s="189"/>
      <c r="BL45" s="189"/>
      <c r="BM45" s="12"/>
      <c r="BN45" s="12"/>
      <c r="BO45" s="189"/>
      <c r="BP45" s="189"/>
      <c r="BQ45" s="189"/>
      <c r="BR45" s="189"/>
      <c r="BS45" s="12"/>
      <c r="BT45" s="12"/>
      <c r="BU45" s="189"/>
      <c r="BV45" s="189"/>
      <c r="BW45" s="189"/>
      <c r="BX45" s="189"/>
      <c r="BY45" s="12"/>
      <c r="BZ45" s="12"/>
      <c r="CA45" s="189"/>
      <c r="CB45" s="189"/>
      <c r="CC45" s="189"/>
      <c r="CD45" s="189"/>
      <c r="CE45" s="12"/>
      <c r="CF45" s="12"/>
      <c r="CG45" s="189"/>
      <c r="CH45" s="189"/>
      <c r="CI45" s="189"/>
      <c r="CJ45" s="189"/>
      <c r="CK45" s="12"/>
      <c r="CL45" s="12"/>
      <c r="CM45" s="189"/>
      <c r="CN45" s="189"/>
      <c r="CO45" s="189"/>
      <c r="CP45" s="189"/>
      <c r="CQ45" s="12"/>
      <c r="CR45" s="12"/>
      <c r="CS45" s="198"/>
      <c r="CT45" s="198"/>
      <c r="CU45" s="198"/>
      <c r="CV45" s="198"/>
      <c r="CW45" s="13"/>
    </row>
    <row r="46" spans="5:101" ht="18" customHeight="1" x14ac:dyDescent="0.4">
      <c r="E46" s="189"/>
      <c r="F46" s="189"/>
      <c r="G46" s="189"/>
      <c r="H46" s="189"/>
      <c r="I46" s="12"/>
      <c r="J46" s="12"/>
      <c r="K46" s="189"/>
      <c r="L46" s="189"/>
      <c r="M46" s="189"/>
      <c r="N46" s="189"/>
      <c r="O46" s="12"/>
      <c r="P46" s="12"/>
      <c r="Q46" s="189"/>
      <c r="R46" s="189"/>
      <c r="S46" s="189"/>
      <c r="T46" s="189"/>
      <c r="U46" s="12"/>
      <c r="V46" s="12"/>
      <c r="W46" s="189"/>
      <c r="X46" s="189"/>
      <c r="Y46" s="189"/>
      <c r="Z46" s="189"/>
      <c r="AA46" s="12"/>
      <c r="AB46" s="12"/>
      <c r="AC46" s="189"/>
      <c r="AD46" s="189"/>
      <c r="AE46" s="189"/>
      <c r="AF46" s="189"/>
      <c r="AG46" s="12"/>
      <c r="AH46" s="12"/>
      <c r="AI46" s="189"/>
      <c r="AJ46" s="189"/>
      <c r="AK46" s="189"/>
      <c r="AL46" s="189"/>
      <c r="AM46" s="12"/>
      <c r="AN46" s="12"/>
      <c r="AO46" s="189"/>
      <c r="AP46" s="189"/>
      <c r="AQ46" s="189"/>
      <c r="AR46" s="189"/>
      <c r="AS46" s="12"/>
      <c r="AT46" s="12"/>
      <c r="AU46" s="189"/>
      <c r="AV46" s="189"/>
      <c r="AW46" s="189"/>
      <c r="AX46" s="189"/>
      <c r="AY46" s="12"/>
      <c r="AZ46" s="12"/>
      <c r="BA46" s="69"/>
      <c r="BB46" s="12"/>
      <c r="BC46" s="189"/>
      <c r="BD46" s="189"/>
      <c r="BE46" s="189"/>
      <c r="BF46" s="189"/>
      <c r="BG46" s="12"/>
      <c r="BH46" s="12"/>
      <c r="BI46" s="189"/>
      <c r="BJ46" s="189"/>
      <c r="BK46" s="189"/>
      <c r="BL46" s="189"/>
      <c r="BM46" s="12"/>
      <c r="BN46" s="12"/>
      <c r="BO46" s="189"/>
      <c r="BP46" s="189"/>
      <c r="BQ46" s="189"/>
      <c r="BR46" s="189"/>
      <c r="BS46" s="12"/>
      <c r="BT46" s="12"/>
      <c r="BU46" s="189"/>
      <c r="BV46" s="189"/>
      <c r="BW46" s="189"/>
      <c r="BX46" s="189"/>
      <c r="BY46" s="12"/>
      <c r="BZ46" s="12"/>
      <c r="CA46" s="189"/>
      <c r="CB46" s="189"/>
      <c r="CC46" s="189"/>
      <c r="CD46" s="189"/>
      <c r="CE46" s="12"/>
      <c r="CF46" s="12"/>
      <c r="CG46" s="189"/>
      <c r="CH46" s="189"/>
      <c r="CI46" s="189"/>
      <c r="CJ46" s="189"/>
      <c r="CK46" s="12"/>
      <c r="CL46" s="12"/>
      <c r="CM46" s="189"/>
      <c r="CN46" s="189"/>
      <c r="CO46" s="189"/>
      <c r="CP46" s="189"/>
      <c r="CQ46" s="12"/>
      <c r="CR46" s="12"/>
      <c r="CS46" s="198"/>
      <c r="CT46" s="198"/>
      <c r="CU46" s="198"/>
      <c r="CV46" s="198"/>
      <c r="CW46" s="13"/>
    </row>
    <row r="47" spans="5:101" ht="12" customHeight="1" x14ac:dyDescent="0.4">
      <c r="BA47" s="67"/>
    </row>
    <row r="48" spans="5:101" ht="18" customHeight="1" x14ac:dyDescent="0.4">
      <c r="E48" s="197" t="s">
        <v>70</v>
      </c>
      <c r="F48" s="197"/>
      <c r="G48" s="197"/>
      <c r="H48" s="197"/>
      <c r="I48" s="197"/>
      <c r="J48" s="197"/>
      <c r="K48" s="197"/>
      <c r="L48" s="197"/>
      <c r="M48" s="197"/>
      <c r="N48" s="197"/>
      <c r="O48" s="197"/>
      <c r="P48" s="197"/>
      <c r="Q48" s="197"/>
      <c r="R48" s="197"/>
      <c r="S48" s="197"/>
      <c r="T48" s="197"/>
      <c r="U48" s="197"/>
      <c r="V48" s="197"/>
      <c r="W48" s="197"/>
      <c r="X48" s="197"/>
      <c r="Y48" s="197"/>
      <c r="Z48" s="197"/>
      <c r="AA48" s="197"/>
      <c r="AB48" s="197"/>
      <c r="AC48" s="197"/>
      <c r="AD48" s="197"/>
      <c r="AE48" s="197"/>
      <c r="AF48" s="197"/>
      <c r="AG48" s="197"/>
      <c r="AH48" s="197"/>
      <c r="AI48" s="197"/>
      <c r="AJ48" s="197"/>
      <c r="AK48" s="197"/>
      <c r="AL48" s="197"/>
      <c r="AM48" s="197"/>
      <c r="AN48" s="197"/>
      <c r="AO48" s="197"/>
      <c r="AP48" s="197"/>
      <c r="AQ48" s="197"/>
      <c r="AR48" s="197"/>
      <c r="AS48" s="197"/>
      <c r="AT48" s="197"/>
      <c r="AU48" s="197"/>
      <c r="AV48" s="197"/>
      <c r="AW48" s="197"/>
      <c r="AX48" s="197"/>
      <c r="BA48" s="67"/>
      <c r="BC48" s="197" t="s">
        <v>69</v>
      </c>
      <c r="BD48" s="197"/>
      <c r="BE48" s="197"/>
      <c r="BF48" s="197"/>
      <c r="BG48" s="197"/>
      <c r="BH48" s="197"/>
      <c r="BI48" s="197"/>
      <c r="BJ48" s="197"/>
      <c r="BK48" s="197"/>
      <c r="BL48" s="197"/>
      <c r="BM48" s="197"/>
      <c r="BN48" s="197"/>
      <c r="BO48" s="197"/>
      <c r="BP48" s="197"/>
      <c r="BQ48" s="197"/>
      <c r="BR48" s="197"/>
      <c r="BS48" s="197"/>
      <c r="BT48" s="197"/>
      <c r="BU48" s="197"/>
      <c r="BV48" s="197"/>
      <c r="BW48" s="197"/>
      <c r="BX48" s="197"/>
      <c r="BY48" s="197"/>
      <c r="BZ48" s="197"/>
      <c r="CA48" s="197"/>
      <c r="CB48" s="197"/>
      <c r="CC48" s="197"/>
      <c r="CD48" s="197"/>
      <c r="CE48" s="197"/>
      <c r="CF48" s="197"/>
      <c r="CG48" s="197"/>
      <c r="CH48" s="197"/>
      <c r="CI48" s="197"/>
      <c r="CJ48" s="197"/>
      <c r="CK48" s="197"/>
      <c r="CL48" s="197"/>
      <c r="CM48" s="197"/>
      <c r="CN48" s="197"/>
      <c r="CO48" s="197"/>
      <c r="CP48" s="197"/>
      <c r="CQ48" s="197"/>
      <c r="CR48" s="197"/>
      <c r="CS48" s="197"/>
      <c r="CT48" s="197"/>
      <c r="CU48" s="197"/>
      <c r="CV48" s="197"/>
    </row>
    <row r="50" spans="2:100" ht="18.75" x14ac:dyDescent="0.4">
      <c r="B50" s="54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1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61"/>
      <c r="CO50" s="61"/>
      <c r="CP50" s="61"/>
      <c r="CQ50" s="61"/>
      <c r="CR50" s="61"/>
      <c r="CS50" s="61"/>
      <c r="CT50" s="61"/>
      <c r="CU50" s="61"/>
      <c r="CV50" s="61"/>
    </row>
    <row r="51" spans="2:100" ht="18.75" x14ac:dyDescent="0.4"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61"/>
      <c r="CC51" s="61"/>
      <c r="CD51" s="61"/>
      <c r="CE51" s="61"/>
      <c r="CF51" s="61"/>
      <c r="CG51" s="61"/>
      <c r="CH51" s="61"/>
      <c r="CI51" s="61"/>
      <c r="CJ51" s="61"/>
      <c r="CK51" s="61"/>
      <c r="CL51" s="61"/>
      <c r="CM51" s="61"/>
      <c r="CN51" s="61"/>
      <c r="CO51" s="61"/>
      <c r="CP51" s="61"/>
      <c r="CQ51" s="61"/>
      <c r="CR51" s="61"/>
      <c r="CS51" s="61"/>
      <c r="CT51" s="61"/>
      <c r="CU51" s="61"/>
      <c r="CV51" s="61"/>
    </row>
    <row r="52" spans="2:100" x14ac:dyDescent="0.4">
      <c r="B52" s="38"/>
      <c r="C52" s="38"/>
      <c r="D52" s="38"/>
      <c r="E52" s="38"/>
      <c r="F52" s="38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8"/>
      <c r="BB52" s="38"/>
    </row>
  </sheetData>
  <mergeCells count="149">
    <mergeCell ref="AB28:BY28"/>
    <mergeCell ref="AI38:AL38"/>
    <mergeCell ref="B16:D16"/>
    <mergeCell ref="AB16:AD16"/>
    <mergeCell ref="BB16:BD16"/>
    <mergeCell ref="CB16:CD16"/>
    <mergeCell ref="B15:D15"/>
    <mergeCell ref="E15:Y15"/>
    <mergeCell ref="AE9:AY9"/>
    <mergeCell ref="E9:Y9"/>
    <mergeCell ref="E10:Y10"/>
    <mergeCell ref="AB15:AD15"/>
    <mergeCell ref="AE15:AY15"/>
    <mergeCell ref="BB15:BD15"/>
    <mergeCell ref="BE15:BY15"/>
    <mergeCell ref="E16:Y16"/>
    <mergeCell ref="AE16:AY16"/>
    <mergeCell ref="BE16:BY16"/>
    <mergeCell ref="BB9:BD9"/>
    <mergeCell ref="CB15:CD15"/>
    <mergeCell ref="BE36:BJ36"/>
    <mergeCell ref="BQ36:BV36"/>
    <mergeCell ref="CC36:CH36"/>
    <mergeCell ref="AQ36:AV36"/>
    <mergeCell ref="CO36:CT36"/>
    <mergeCell ref="CA38:CD38"/>
    <mergeCell ref="CG38:CJ38"/>
    <mergeCell ref="CM38:CP38"/>
    <mergeCell ref="CS38:CV38"/>
    <mergeCell ref="BI38:BL38"/>
    <mergeCell ref="BO38:BR38"/>
    <mergeCell ref="E48:AX48"/>
    <mergeCell ref="BC48:CV48"/>
    <mergeCell ref="AO39:AR46"/>
    <mergeCell ref="AU39:AX46"/>
    <mergeCell ref="BC39:BF46"/>
    <mergeCell ref="BI39:BL46"/>
    <mergeCell ref="BO39:BR46"/>
    <mergeCell ref="BU39:BX46"/>
    <mergeCell ref="E39:H46"/>
    <mergeCell ref="K39:N46"/>
    <mergeCell ref="Q39:T46"/>
    <mergeCell ref="W39:Z46"/>
    <mergeCell ref="AC39:AF46"/>
    <mergeCell ref="AI39:AL46"/>
    <mergeCell ref="CS39:CV46"/>
    <mergeCell ref="CA39:CD46"/>
    <mergeCell ref="CG39:CJ46"/>
    <mergeCell ref="CM39:CP46"/>
    <mergeCell ref="B22:Y22"/>
    <mergeCell ref="AB22:AY22"/>
    <mergeCell ref="BB22:BY22"/>
    <mergeCell ref="CB22:CY22"/>
    <mergeCell ref="B24:CZ24"/>
    <mergeCell ref="CF34:CQ34"/>
    <mergeCell ref="P30:AM31"/>
    <mergeCell ref="BN30:CK31"/>
    <mergeCell ref="BU38:BX38"/>
    <mergeCell ref="AO38:AR38"/>
    <mergeCell ref="AU38:AX38"/>
    <mergeCell ref="BC38:BF38"/>
    <mergeCell ref="E38:H38"/>
    <mergeCell ref="K38:N38"/>
    <mergeCell ref="Q38:T38"/>
    <mergeCell ref="W38:Z38"/>
    <mergeCell ref="AC38:AF38"/>
    <mergeCell ref="J34:U34"/>
    <mergeCell ref="AH34:AS34"/>
    <mergeCell ref="BH34:BS34"/>
    <mergeCell ref="G36:L36"/>
    <mergeCell ref="S36:X36"/>
    <mergeCell ref="AE36:AJ36"/>
    <mergeCell ref="B21:Y21"/>
    <mergeCell ref="AB21:AY21"/>
    <mergeCell ref="BB21:BY21"/>
    <mergeCell ref="CB21:CY21"/>
    <mergeCell ref="CB17:CD17"/>
    <mergeCell ref="B18:D18"/>
    <mergeCell ref="AB18:AD18"/>
    <mergeCell ref="BB18:BD18"/>
    <mergeCell ref="CB18:CD18"/>
    <mergeCell ref="B17:D17"/>
    <mergeCell ref="AB17:AD17"/>
    <mergeCell ref="BB17:BD17"/>
    <mergeCell ref="E17:Y17"/>
    <mergeCell ref="E18:Y18"/>
    <mergeCell ref="AE17:AY17"/>
    <mergeCell ref="AE18:AY18"/>
    <mergeCell ref="BE17:BY17"/>
    <mergeCell ref="BE18:BY18"/>
    <mergeCell ref="CE17:CY17"/>
    <mergeCell ref="CE18:CY18"/>
    <mergeCell ref="B19:D19"/>
    <mergeCell ref="E19:Y19"/>
    <mergeCell ref="AB19:AD19"/>
    <mergeCell ref="B13:Y13"/>
    <mergeCell ref="AB13:AY13"/>
    <mergeCell ref="BB13:BY13"/>
    <mergeCell ref="CB13:CY13"/>
    <mergeCell ref="E8:Y8"/>
    <mergeCell ref="AE7:AY7"/>
    <mergeCell ref="BE7:BY7"/>
    <mergeCell ref="CE7:CY7"/>
    <mergeCell ref="CE8:CY8"/>
    <mergeCell ref="B12:Y12"/>
    <mergeCell ref="AB12:AY12"/>
    <mergeCell ref="BB12:BY12"/>
    <mergeCell ref="CB12:CY12"/>
    <mergeCell ref="CB9:CD9"/>
    <mergeCell ref="B10:D10"/>
    <mergeCell ref="AB10:AD10"/>
    <mergeCell ref="AE10:AY10"/>
    <mergeCell ref="BB10:BD10"/>
    <mergeCell ref="BE10:BY10"/>
    <mergeCell ref="CB10:CD10"/>
    <mergeCell ref="CE10:CY10"/>
    <mergeCell ref="B9:D9"/>
    <mergeCell ref="AB9:AD9"/>
    <mergeCell ref="BE8:BY8"/>
    <mergeCell ref="BE9:BY9"/>
    <mergeCell ref="AE8:AY8"/>
    <mergeCell ref="DM22:EJ22"/>
    <mergeCell ref="BB19:BD19"/>
    <mergeCell ref="BE19:BY19"/>
    <mergeCell ref="CB19:CD19"/>
    <mergeCell ref="CE19:CY19"/>
    <mergeCell ref="CE16:CY16"/>
    <mergeCell ref="CE15:CY15"/>
    <mergeCell ref="AE19:AY19"/>
    <mergeCell ref="CE9:CY9"/>
    <mergeCell ref="B1:CZ2"/>
    <mergeCell ref="B4:CZ4"/>
    <mergeCell ref="CB6:CD6"/>
    <mergeCell ref="CE6:CY6"/>
    <mergeCell ref="B8:D8"/>
    <mergeCell ref="AB8:AD8"/>
    <mergeCell ref="BB8:BD8"/>
    <mergeCell ref="CB8:CD8"/>
    <mergeCell ref="B6:D6"/>
    <mergeCell ref="E6:Y6"/>
    <mergeCell ref="AB6:AD6"/>
    <mergeCell ref="AE6:AY6"/>
    <mergeCell ref="BB6:BD6"/>
    <mergeCell ref="BE6:BY6"/>
    <mergeCell ref="B7:D7"/>
    <mergeCell ref="AB7:AD7"/>
    <mergeCell ref="BB7:BD7"/>
    <mergeCell ref="CB7:CD7"/>
    <mergeCell ref="E7:Y7"/>
  </mergeCells>
  <phoneticPr fontId="1"/>
  <pageMargins left="0.70866141732283472" right="0.70866141732283472" top="0.35433070866141736" bottom="0.35433070866141736" header="0.31496062992125984" footer="0.31496062992125984"/>
  <pageSetup paperSize="9" scale="85" orientation="portrait" horizontalDpi="4294967293" r:id="rId1"/>
  <colBreaks count="1" manualBreakCount="1">
    <brk id="107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7E461-B9F3-4753-AC48-E6FBEB5F982A}">
  <sheetPr>
    <tabColor theme="7" tint="0.59999389629810485"/>
  </sheetPr>
  <dimension ref="B1:W46"/>
  <sheetViews>
    <sheetView zoomScaleNormal="100" zoomScaleSheetLayoutView="85" workbookViewId="0">
      <selection activeCell="X18" sqref="X18"/>
    </sheetView>
  </sheetViews>
  <sheetFormatPr defaultColWidth="12.875" defaultRowHeight="18.75" x14ac:dyDescent="0.4"/>
  <cols>
    <col min="1" max="1" width="1.625" customWidth="1"/>
    <col min="2" max="2" width="14.875" customWidth="1"/>
    <col min="3" max="14" width="5.125" customWidth="1"/>
    <col min="15" max="15" width="6" customWidth="1"/>
    <col min="16" max="21" width="6.125" customWidth="1"/>
    <col min="22" max="22" width="1.75" customWidth="1"/>
    <col min="23" max="23" width="1.5" customWidth="1"/>
    <col min="24" max="24" width="21" customWidth="1"/>
  </cols>
  <sheetData>
    <row r="1" spans="2:23" ht="36" customHeight="1" x14ac:dyDescent="0.4">
      <c r="B1" s="99" t="s">
        <v>106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96"/>
      <c r="W1" s="3"/>
    </row>
    <row r="2" spans="2:23" ht="29.25" customHeight="1" x14ac:dyDescent="0.4">
      <c r="B2" s="97" t="s">
        <v>107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3"/>
    </row>
    <row r="3" spans="2:23" ht="15.75" customHeight="1" x14ac:dyDescent="0.4">
      <c r="B3" s="3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</row>
    <row r="4" spans="2:23" ht="15.75" customHeight="1" x14ac:dyDescent="0.4">
      <c r="C4" s="29"/>
      <c r="D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3"/>
    </row>
    <row r="5" spans="2:23" ht="29.25" customHeight="1" x14ac:dyDescent="0.4">
      <c r="B5" s="106" t="s">
        <v>108</v>
      </c>
      <c r="C5" s="103"/>
      <c r="D5" s="103"/>
      <c r="E5" s="99" t="s">
        <v>109</v>
      </c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2"/>
      <c r="U5" s="2"/>
      <c r="V5" s="2"/>
      <c r="W5" s="3"/>
    </row>
    <row r="6" spans="2:23" ht="23.25" customHeight="1" x14ac:dyDescent="0.4">
      <c r="B6" s="101" t="s">
        <v>76</v>
      </c>
      <c r="C6" s="102"/>
      <c r="D6" s="102"/>
      <c r="E6" s="102"/>
      <c r="F6" s="102"/>
      <c r="G6" s="102"/>
      <c r="H6" s="102"/>
      <c r="I6" s="103"/>
      <c r="J6" s="104" t="s">
        <v>77</v>
      </c>
      <c r="K6" s="104"/>
      <c r="L6" s="105" t="s">
        <v>73</v>
      </c>
      <c r="M6" s="98"/>
      <c r="N6" s="98"/>
      <c r="O6" s="110" t="s">
        <v>127</v>
      </c>
      <c r="P6" s="111"/>
      <c r="Q6" s="111"/>
      <c r="R6" s="47" t="s">
        <v>67</v>
      </c>
      <c r="S6" s="110" t="s">
        <v>131</v>
      </c>
      <c r="T6" s="111"/>
    </row>
    <row r="7" spans="2:23" ht="23.25" customHeight="1" x14ac:dyDescent="0.4">
      <c r="B7" s="112" t="s">
        <v>78</v>
      </c>
      <c r="C7" s="113"/>
      <c r="D7" s="113"/>
      <c r="E7" s="113"/>
      <c r="F7" s="113"/>
      <c r="G7" s="113"/>
      <c r="H7" s="113"/>
      <c r="I7" s="113"/>
      <c r="J7" s="114" t="s">
        <v>77</v>
      </c>
      <c r="K7" s="114"/>
      <c r="L7" s="200" t="s">
        <v>72</v>
      </c>
      <c r="M7" s="200"/>
      <c r="N7" s="116"/>
      <c r="O7" s="117" t="s">
        <v>129</v>
      </c>
      <c r="P7" s="118"/>
      <c r="Q7" s="118"/>
      <c r="R7" s="48" t="s">
        <v>66</v>
      </c>
      <c r="S7" s="119" t="s">
        <v>133</v>
      </c>
      <c r="T7" s="116"/>
      <c r="U7" s="46"/>
    </row>
    <row r="8" spans="2:23" ht="30" customHeight="1" x14ac:dyDescent="0.4">
      <c r="B8" s="120" t="s">
        <v>110</v>
      </c>
      <c r="C8" s="121"/>
      <c r="D8" s="122" t="s">
        <v>13</v>
      </c>
      <c r="E8" s="123"/>
      <c r="F8" s="124"/>
      <c r="G8" s="125" t="s">
        <v>14</v>
      </c>
      <c r="H8" s="123"/>
      <c r="I8" s="123"/>
      <c r="J8" s="123"/>
      <c r="K8" s="123"/>
      <c r="L8" s="10" t="s">
        <v>26</v>
      </c>
      <c r="M8" s="123" t="s">
        <v>14</v>
      </c>
      <c r="N8" s="123"/>
      <c r="O8" s="123"/>
      <c r="P8" s="123"/>
      <c r="Q8" s="126"/>
      <c r="R8" s="108" t="s">
        <v>15</v>
      </c>
      <c r="S8" s="108"/>
      <c r="T8" s="108" t="s">
        <v>15</v>
      </c>
      <c r="U8" s="109"/>
      <c r="V8" s="8"/>
    </row>
    <row r="9" spans="2:23" ht="30" customHeight="1" x14ac:dyDescent="0.4">
      <c r="B9" s="129" t="s">
        <v>16</v>
      </c>
      <c r="C9" s="130"/>
      <c r="D9" s="131">
        <v>0.41666666666666669</v>
      </c>
      <c r="E9" s="132"/>
      <c r="F9" s="133"/>
      <c r="G9" s="201" t="s">
        <v>126</v>
      </c>
      <c r="H9" s="202"/>
      <c r="I9" s="202"/>
      <c r="J9" s="202"/>
      <c r="K9" s="40"/>
      <c r="L9" s="33" t="s">
        <v>17</v>
      </c>
      <c r="M9" s="53"/>
      <c r="N9" s="135" t="s">
        <v>130</v>
      </c>
      <c r="O9" s="135"/>
      <c r="P9" s="135"/>
      <c r="Q9" s="135"/>
      <c r="R9" s="136" t="s">
        <v>128</v>
      </c>
      <c r="S9" s="137"/>
      <c r="T9" s="138" t="s">
        <v>132</v>
      </c>
      <c r="U9" s="139"/>
    </row>
    <row r="10" spans="2:23" ht="30" customHeight="1" x14ac:dyDescent="0.4">
      <c r="B10" s="140" t="s">
        <v>18</v>
      </c>
      <c r="C10" s="140"/>
      <c r="D10" s="141">
        <v>0.43055555555555558</v>
      </c>
      <c r="E10" s="142"/>
      <c r="F10" s="143"/>
      <c r="G10" s="144" t="s">
        <v>128</v>
      </c>
      <c r="H10" s="145"/>
      <c r="I10" s="145"/>
      <c r="J10" s="145"/>
      <c r="K10" s="51"/>
      <c r="L10" s="34" t="s">
        <v>17</v>
      </c>
      <c r="M10" s="51"/>
      <c r="N10" s="145" t="s">
        <v>132</v>
      </c>
      <c r="O10" s="145"/>
      <c r="P10" s="145"/>
      <c r="Q10" s="145"/>
      <c r="R10" s="146" t="s">
        <v>126</v>
      </c>
      <c r="S10" s="147"/>
      <c r="T10" s="127" t="s">
        <v>130</v>
      </c>
      <c r="U10" s="128"/>
    </row>
    <row r="11" spans="2:23" ht="30" customHeight="1" x14ac:dyDescent="0.4">
      <c r="B11" s="140" t="s">
        <v>65</v>
      </c>
      <c r="C11" s="140"/>
      <c r="D11" s="141"/>
      <c r="E11" s="142"/>
      <c r="F11" s="143"/>
      <c r="G11" s="144"/>
      <c r="H11" s="145"/>
      <c r="I11" s="145"/>
      <c r="J11" s="145"/>
      <c r="K11" s="51"/>
      <c r="L11" s="34"/>
      <c r="M11" s="51"/>
      <c r="N11" s="145"/>
      <c r="O11" s="145"/>
      <c r="P11" s="145"/>
      <c r="Q11" s="145"/>
      <c r="R11" s="146"/>
      <c r="S11" s="147"/>
      <c r="T11" s="127"/>
      <c r="U11" s="128"/>
    </row>
    <row r="12" spans="2:23" ht="30" customHeight="1" x14ac:dyDescent="0.4">
      <c r="B12" s="140" t="s">
        <v>19</v>
      </c>
      <c r="C12" s="140"/>
      <c r="D12" s="141">
        <v>0.4513888888888889</v>
      </c>
      <c r="E12" s="142"/>
      <c r="F12" s="143"/>
      <c r="G12" s="144" t="s">
        <v>126</v>
      </c>
      <c r="H12" s="145"/>
      <c r="I12" s="145"/>
      <c r="J12" s="145"/>
      <c r="K12" s="51"/>
      <c r="L12" s="34" t="s">
        <v>17</v>
      </c>
      <c r="M12" s="51"/>
      <c r="N12" s="145" t="s">
        <v>128</v>
      </c>
      <c r="O12" s="145"/>
      <c r="P12" s="145"/>
      <c r="Q12" s="145"/>
      <c r="R12" s="146" t="s">
        <v>130</v>
      </c>
      <c r="S12" s="147"/>
      <c r="T12" s="127" t="s">
        <v>132</v>
      </c>
      <c r="U12" s="128"/>
    </row>
    <row r="13" spans="2:23" ht="30" customHeight="1" x14ac:dyDescent="0.4">
      <c r="B13" s="140" t="s">
        <v>20</v>
      </c>
      <c r="C13" s="140"/>
      <c r="D13" s="141">
        <v>0.46527777777777773</v>
      </c>
      <c r="E13" s="142"/>
      <c r="F13" s="143"/>
      <c r="G13" s="144" t="s">
        <v>130</v>
      </c>
      <c r="H13" s="145"/>
      <c r="I13" s="145"/>
      <c r="J13" s="145"/>
      <c r="K13" s="51"/>
      <c r="L13" s="34" t="s">
        <v>17</v>
      </c>
      <c r="M13" s="51"/>
      <c r="N13" s="145" t="s">
        <v>132</v>
      </c>
      <c r="O13" s="145"/>
      <c r="P13" s="145"/>
      <c r="Q13" s="145"/>
      <c r="R13" s="146" t="s">
        <v>126</v>
      </c>
      <c r="S13" s="147"/>
      <c r="T13" s="127" t="s">
        <v>128</v>
      </c>
      <c r="U13" s="128"/>
    </row>
    <row r="14" spans="2:23" ht="30" customHeight="1" x14ac:dyDescent="0.4">
      <c r="B14" s="140" t="s">
        <v>65</v>
      </c>
      <c r="C14" s="140"/>
      <c r="D14" s="141"/>
      <c r="E14" s="142"/>
      <c r="F14" s="143"/>
      <c r="G14" s="144"/>
      <c r="H14" s="145"/>
      <c r="I14" s="145"/>
      <c r="J14" s="145"/>
      <c r="K14" s="51"/>
      <c r="L14" s="34"/>
      <c r="M14" s="41"/>
      <c r="N14" s="145"/>
      <c r="O14" s="145"/>
      <c r="P14" s="145"/>
      <c r="Q14" s="145"/>
      <c r="R14" s="146"/>
      <c r="S14" s="147"/>
      <c r="T14" s="127"/>
      <c r="U14" s="128"/>
    </row>
    <row r="15" spans="2:23" ht="30" customHeight="1" x14ac:dyDescent="0.4">
      <c r="B15" s="152" t="s">
        <v>21</v>
      </c>
      <c r="C15" s="152"/>
      <c r="D15" s="141">
        <v>0.4861111111111111</v>
      </c>
      <c r="E15" s="142"/>
      <c r="F15" s="143"/>
      <c r="G15" s="144" t="s">
        <v>126</v>
      </c>
      <c r="H15" s="145"/>
      <c r="I15" s="145"/>
      <c r="J15" s="145"/>
      <c r="K15" s="4"/>
      <c r="L15" s="35" t="s">
        <v>17</v>
      </c>
      <c r="M15" s="40"/>
      <c r="N15" s="154" t="s">
        <v>132</v>
      </c>
      <c r="O15" s="154"/>
      <c r="P15" s="154"/>
      <c r="Q15" s="154"/>
      <c r="R15" s="155" t="s">
        <v>130</v>
      </c>
      <c r="S15" s="110"/>
      <c r="T15" s="156" t="s">
        <v>128</v>
      </c>
      <c r="U15" s="157"/>
    </row>
    <row r="16" spans="2:23" ht="30" customHeight="1" x14ac:dyDescent="0.4">
      <c r="B16" s="158" t="s">
        <v>22</v>
      </c>
      <c r="C16" s="158"/>
      <c r="D16" s="159">
        <v>0.5</v>
      </c>
      <c r="E16" s="160"/>
      <c r="F16" s="161"/>
      <c r="G16" s="162" t="s">
        <v>130</v>
      </c>
      <c r="H16" s="163"/>
      <c r="I16" s="163"/>
      <c r="J16" s="163"/>
      <c r="K16" s="52"/>
      <c r="L16" s="36" t="s">
        <v>17</v>
      </c>
      <c r="M16" s="42"/>
      <c r="N16" s="163" t="s">
        <v>128</v>
      </c>
      <c r="O16" s="163"/>
      <c r="P16" s="163"/>
      <c r="Q16" s="163"/>
      <c r="R16" s="164" t="s">
        <v>126</v>
      </c>
      <c r="S16" s="165"/>
      <c r="T16" s="150" t="s">
        <v>132</v>
      </c>
      <c r="U16" s="151"/>
    </row>
    <row r="17" spans="2:23" ht="26.25" customHeight="1" x14ac:dyDescent="0.4"/>
    <row r="18" spans="2:23" ht="26.25" customHeight="1" x14ac:dyDescent="0.4"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</row>
    <row r="19" spans="2:23" ht="28.5" customHeight="1" x14ac:dyDescent="0.4">
      <c r="B19" s="106" t="s">
        <v>111</v>
      </c>
      <c r="C19" s="103"/>
      <c r="D19" s="103"/>
      <c r="E19" s="99" t="s">
        <v>109</v>
      </c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2"/>
      <c r="U19" s="2"/>
      <c r="V19" s="2"/>
      <c r="W19" s="3"/>
    </row>
    <row r="20" spans="2:23" ht="24" x14ac:dyDescent="0.4">
      <c r="B20" s="101" t="s">
        <v>79</v>
      </c>
      <c r="C20" s="102"/>
      <c r="D20" s="102"/>
      <c r="E20" s="102"/>
      <c r="F20" s="102"/>
      <c r="G20" s="102"/>
      <c r="H20" s="102"/>
      <c r="I20" s="103"/>
      <c r="J20" s="104" t="s">
        <v>77</v>
      </c>
      <c r="K20" s="104"/>
      <c r="L20" s="105" t="s">
        <v>81</v>
      </c>
      <c r="M20" s="98"/>
      <c r="N20" s="98"/>
      <c r="O20" s="110" t="s">
        <v>134</v>
      </c>
      <c r="P20" s="111"/>
      <c r="Q20" s="111"/>
      <c r="R20" s="47" t="s">
        <v>67</v>
      </c>
      <c r="S20" s="110" t="s">
        <v>136</v>
      </c>
      <c r="T20" s="111"/>
    </row>
    <row r="21" spans="2:23" ht="24" x14ac:dyDescent="0.4">
      <c r="B21" s="112" t="s">
        <v>78</v>
      </c>
      <c r="C21" s="113"/>
      <c r="D21" s="113"/>
      <c r="E21" s="113"/>
      <c r="F21" s="113"/>
      <c r="G21" s="113"/>
      <c r="H21" s="113"/>
      <c r="I21" s="113"/>
      <c r="J21" s="114" t="s">
        <v>77</v>
      </c>
      <c r="K21" s="114"/>
      <c r="L21" s="115" t="s">
        <v>82</v>
      </c>
      <c r="M21" s="115"/>
      <c r="N21" s="116"/>
      <c r="O21" s="117" t="s">
        <v>135</v>
      </c>
      <c r="P21" s="118"/>
      <c r="Q21" s="118"/>
      <c r="R21" s="48" t="s">
        <v>66</v>
      </c>
      <c r="S21" s="119" t="s">
        <v>137</v>
      </c>
      <c r="T21" s="116"/>
      <c r="U21" s="46"/>
    </row>
    <row r="22" spans="2:23" ht="30" customHeight="1" x14ac:dyDescent="0.4">
      <c r="B22" s="120" t="s">
        <v>125</v>
      </c>
      <c r="C22" s="121"/>
      <c r="D22" s="122" t="s">
        <v>13</v>
      </c>
      <c r="E22" s="123"/>
      <c r="F22" s="124"/>
      <c r="G22" s="125" t="s">
        <v>14</v>
      </c>
      <c r="H22" s="123"/>
      <c r="I22" s="123"/>
      <c r="J22" s="123"/>
      <c r="K22" s="123"/>
      <c r="L22" s="10" t="s">
        <v>26</v>
      </c>
      <c r="M22" s="123" t="s">
        <v>14</v>
      </c>
      <c r="N22" s="123"/>
      <c r="O22" s="123"/>
      <c r="P22" s="123"/>
      <c r="Q22" s="126"/>
      <c r="R22" s="108" t="s">
        <v>15</v>
      </c>
      <c r="S22" s="108"/>
      <c r="T22" s="108" t="s">
        <v>15</v>
      </c>
      <c r="U22" s="109"/>
      <c r="V22" s="8"/>
    </row>
    <row r="23" spans="2:23" ht="30" customHeight="1" x14ac:dyDescent="0.4">
      <c r="B23" s="129" t="s">
        <v>16</v>
      </c>
      <c r="C23" s="130"/>
      <c r="D23" s="131">
        <v>0.5625</v>
      </c>
      <c r="E23" s="132"/>
      <c r="F23" s="133"/>
      <c r="G23" s="134" t="s">
        <v>134</v>
      </c>
      <c r="H23" s="135"/>
      <c r="I23" s="135"/>
      <c r="J23" s="135"/>
      <c r="K23" s="40"/>
      <c r="L23" s="33" t="s">
        <v>17</v>
      </c>
      <c r="M23" s="43"/>
      <c r="N23" s="135" t="s">
        <v>136</v>
      </c>
      <c r="O23" s="135"/>
      <c r="P23" s="135"/>
      <c r="Q23" s="135"/>
      <c r="R23" s="136" t="s">
        <v>135</v>
      </c>
      <c r="S23" s="137"/>
      <c r="T23" s="138" t="s">
        <v>137</v>
      </c>
      <c r="U23" s="139"/>
    </row>
    <row r="24" spans="2:23" ht="30" customHeight="1" x14ac:dyDescent="0.4">
      <c r="B24" s="140" t="s">
        <v>18</v>
      </c>
      <c r="C24" s="140"/>
      <c r="D24" s="141">
        <v>0.57638888888888895</v>
      </c>
      <c r="E24" s="142"/>
      <c r="F24" s="143"/>
      <c r="G24" s="144" t="s">
        <v>135</v>
      </c>
      <c r="H24" s="145"/>
      <c r="I24" s="145"/>
      <c r="J24" s="145"/>
      <c r="K24" s="41"/>
      <c r="L24" s="34" t="s">
        <v>17</v>
      </c>
      <c r="M24" s="41"/>
      <c r="N24" s="145" t="s">
        <v>137</v>
      </c>
      <c r="O24" s="145"/>
      <c r="P24" s="145"/>
      <c r="Q24" s="145"/>
      <c r="R24" s="146" t="s">
        <v>134</v>
      </c>
      <c r="S24" s="147"/>
      <c r="T24" s="127" t="s">
        <v>136</v>
      </c>
      <c r="U24" s="128"/>
    </row>
    <row r="25" spans="2:23" ht="30" customHeight="1" x14ac:dyDescent="0.4">
      <c r="B25" s="140" t="s">
        <v>65</v>
      </c>
      <c r="C25" s="140"/>
      <c r="D25" s="141"/>
      <c r="E25" s="142"/>
      <c r="F25" s="143"/>
      <c r="G25" s="144"/>
      <c r="H25" s="145"/>
      <c r="I25" s="145"/>
      <c r="J25" s="145"/>
      <c r="K25" s="41"/>
      <c r="L25" s="34"/>
      <c r="M25" s="41"/>
      <c r="N25" s="145"/>
      <c r="O25" s="145"/>
      <c r="P25" s="145"/>
      <c r="Q25" s="145"/>
      <c r="R25" s="146"/>
      <c r="S25" s="147"/>
      <c r="T25" s="127"/>
      <c r="U25" s="128"/>
    </row>
    <row r="26" spans="2:23" ht="30" customHeight="1" x14ac:dyDescent="0.4">
      <c r="B26" s="140" t="s">
        <v>19</v>
      </c>
      <c r="C26" s="140"/>
      <c r="D26" s="141">
        <v>0.59722222222222221</v>
      </c>
      <c r="E26" s="142"/>
      <c r="F26" s="143"/>
      <c r="G26" s="144" t="s">
        <v>134</v>
      </c>
      <c r="H26" s="145"/>
      <c r="I26" s="145"/>
      <c r="J26" s="145"/>
      <c r="K26" s="51"/>
      <c r="L26" s="34" t="s">
        <v>17</v>
      </c>
      <c r="M26" s="41"/>
      <c r="N26" s="145" t="s">
        <v>135</v>
      </c>
      <c r="O26" s="145"/>
      <c r="P26" s="145"/>
      <c r="Q26" s="145"/>
      <c r="R26" s="146" t="s">
        <v>136</v>
      </c>
      <c r="S26" s="147"/>
      <c r="T26" s="127" t="s">
        <v>137</v>
      </c>
      <c r="U26" s="128"/>
    </row>
    <row r="27" spans="2:23" ht="30" customHeight="1" x14ac:dyDescent="0.4">
      <c r="B27" s="140" t="s">
        <v>20</v>
      </c>
      <c r="C27" s="140"/>
      <c r="D27" s="141">
        <v>0.61111111111111105</v>
      </c>
      <c r="E27" s="142"/>
      <c r="F27" s="143"/>
      <c r="G27" s="144" t="s">
        <v>136</v>
      </c>
      <c r="H27" s="145"/>
      <c r="I27" s="145"/>
      <c r="J27" s="145"/>
      <c r="K27" s="41"/>
      <c r="L27" s="34" t="s">
        <v>17</v>
      </c>
      <c r="M27" s="41"/>
      <c r="N27" s="145" t="s">
        <v>137</v>
      </c>
      <c r="O27" s="145"/>
      <c r="P27" s="145"/>
      <c r="Q27" s="145"/>
      <c r="R27" s="146" t="s">
        <v>134</v>
      </c>
      <c r="S27" s="147"/>
      <c r="T27" s="127" t="s">
        <v>135</v>
      </c>
      <c r="U27" s="128"/>
    </row>
    <row r="28" spans="2:23" ht="30" customHeight="1" x14ac:dyDescent="0.4">
      <c r="B28" s="148" t="s">
        <v>65</v>
      </c>
      <c r="C28" s="149"/>
      <c r="D28" s="141"/>
      <c r="E28" s="142"/>
      <c r="F28" s="143"/>
      <c r="G28" s="144"/>
      <c r="H28" s="145"/>
      <c r="I28" s="145"/>
      <c r="J28" s="145"/>
      <c r="K28" s="41"/>
      <c r="L28" s="34"/>
      <c r="M28" s="41"/>
      <c r="N28" s="145"/>
      <c r="O28" s="145"/>
      <c r="P28" s="145"/>
      <c r="Q28" s="145"/>
      <c r="R28" s="146"/>
      <c r="S28" s="147"/>
      <c r="T28" s="127"/>
      <c r="U28" s="128"/>
    </row>
    <row r="29" spans="2:23" ht="30" customHeight="1" x14ac:dyDescent="0.4">
      <c r="B29" s="152" t="s">
        <v>21</v>
      </c>
      <c r="C29" s="152"/>
      <c r="D29" s="141">
        <v>0.63194444444444442</v>
      </c>
      <c r="E29" s="142"/>
      <c r="F29" s="143"/>
      <c r="G29" s="153" t="s">
        <v>134</v>
      </c>
      <c r="H29" s="154"/>
      <c r="I29" s="154"/>
      <c r="J29" s="154"/>
      <c r="K29" s="40"/>
      <c r="L29" s="35" t="s">
        <v>17</v>
      </c>
      <c r="M29" s="40"/>
      <c r="N29" s="154" t="s">
        <v>137</v>
      </c>
      <c r="O29" s="154"/>
      <c r="P29" s="154"/>
      <c r="Q29" s="154"/>
      <c r="R29" s="155" t="s">
        <v>136</v>
      </c>
      <c r="S29" s="110"/>
      <c r="T29" s="156" t="s">
        <v>135</v>
      </c>
      <c r="U29" s="157"/>
    </row>
    <row r="30" spans="2:23" ht="30" customHeight="1" x14ac:dyDescent="0.4">
      <c r="B30" s="158" t="s">
        <v>22</v>
      </c>
      <c r="C30" s="158"/>
      <c r="D30" s="159">
        <v>0.64583333333333337</v>
      </c>
      <c r="E30" s="160"/>
      <c r="F30" s="161"/>
      <c r="G30" s="162" t="s">
        <v>136</v>
      </c>
      <c r="H30" s="163"/>
      <c r="I30" s="163"/>
      <c r="J30" s="163"/>
      <c r="K30" s="42"/>
      <c r="L30" s="36" t="s">
        <v>17</v>
      </c>
      <c r="M30" s="42"/>
      <c r="N30" s="163" t="s">
        <v>135</v>
      </c>
      <c r="O30" s="163"/>
      <c r="P30" s="163"/>
      <c r="Q30" s="163"/>
      <c r="R30" s="164" t="s">
        <v>134</v>
      </c>
      <c r="S30" s="165"/>
      <c r="T30" s="150" t="s">
        <v>137</v>
      </c>
      <c r="U30" s="151"/>
    </row>
    <row r="46" spans="3:17" x14ac:dyDescent="0.4">
      <c r="C46" s="5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7"/>
      <c r="P46" s="7"/>
      <c r="Q46" s="7"/>
    </row>
  </sheetData>
  <mergeCells count="134">
    <mergeCell ref="B30:C30"/>
    <mergeCell ref="D30:F30"/>
    <mergeCell ref="G30:J30"/>
    <mergeCell ref="N30:Q30"/>
    <mergeCell ref="R30:S30"/>
    <mergeCell ref="T30:U30"/>
    <mergeCell ref="B29:C29"/>
    <mergeCell ref="D29:F29"/>
    <mergeCell ref="G29:J29"/>
    <mergeCell ref="N29:Q29"/>
    <mergeCell ref="R29:S29"/>
    <mergeCell ref="T29:U29"/>
    <mergeCell ref="B28:C28"/>
    <mergeCell ref="D28:F28"/>
    <mergeCell ref="G28:J28"/>
    <mergeCell ref="N28:Q28"/>
    <mergeCell ref="R28:S28"/>
    <mergeCell ref="T28:U28"/>
    <mergeCell ref="B27:C27"/>
    <mergeCell ref="D27:F27"/>
    <mergeCell ref="G27:J27"/>
    <mergeCell ref="N27:Q27"/>
    <mergeCell ref="R27:S27"/>
    <mergeCell ref="T27:U27"/>
    <mergeCell ref="B26:C26"/>
    <mergeCell ref="D26:F26"/>
    <mergeCell ref="G26:J26"/>
    <mergeCell ref="N26:Q26"/>
    <mergeCell ref="R26:S26"/>
    <mergeCell ref="T26:U26"/>
    <mergeCell ref="B25:C25"/>
    <mergeCell ref="D25:F25"/>
    <mergeCell ref="G25:J25"/>
    <mergeCell ref="N25:Q25"/>
    <mergeCell ref="R25:S25"/>
    <mergeCell ref="T25:U25"/>
    <mergeCell ref="T22:U22"/>
    <mergeCell ref="O20:Q20"/>
    <mergeCell ref="S20:T20"/>
    <mergeCell ref="B21:I21"/>
    <mergeCell ref="J21:K21"/>
    <mergeCell ref="L21:N21"/>
    <mergeCell ref="O21:Q21"/>
    <mergeCell ref="S21:T21"/>
    <mergeCell ref="B24:C24"/>
    <mergeCell ref="D24:F24"/>
    <mergeCell ref="G24:J24"/>
    <mergeCell ref="N24:Q24"/>
    <mergeCell ref="R24:S24"/>
    <mergeCell ref="T24:U24"/>
    <mergeCell ref="B23:C23"/>
    <mergeCell ref="D23:F23"/>
    <mergeCell ref="G23:J23"/>
    <mergeCell ref="N23:Q23"/>
    <mergeCell ref="R23:S23"/>
    <mergeCell ref="T23:U23"/>
    <mergeCell ref="B20:I20"/>
    <mergeCell ref="J20:K20"/>
    <mergeCell ref="L20:N20"/>
    <mergeCell ref="B19:D19"/>
    <mergeCell ref="E19:S19"/>
    <mergeCell ref="B22:C22"/>
    <mergeCell ref="D22:F22"/>
    <mergeCell ref="G22:K22"/>
    <mergeCell ref="M22:Q22"/>
    <mergeCell ref="R22:S22"/>
    <mergeCell ref="B16:C16"/>
    <mergeCell ref="D16:F16"/>
    <mergeCell ref="G16:J16"/>
    <mergeCell ref="N16:Q16"/>
    <mergeCell ref="R16:S16"/>
    <mergeCell ref="T16:U16"/>
    <mergeCell ref="B15:C15"/>
    <mergeCell ref="D15:F15"/>
    <mergeCell ref="G15:J15"/>
    <mergeCell ref="N15:Q15"/>
    <mergeCell ref="R15:S15"/>
    <mergeCell ref="T15:U15"/>
    <mergeCell ref="B14:C14"/>
    <mergeCell ref="D14:F14"/>
    <mergeCell ref="G14:J14"/>
    <mergeCell ref="N14:Q14"/>
    <mergeCell ref="R14:S14"/>
    <mergeCell ref="T14:U14"/>
    <mergeCell ref="B13:C13"/>
    <mergeCell ref="D13:F13"/>
    <mergeCell ref="G13:J13"/>
    <mergeCell ref="N13:Q13"/>
    <mergeCell ref="R13:S13"/>
    <mergeCell ref="T13:U13"/>
    <mergeCell ref="B12:C12"/>
    <mergeCell ref="D12:F12"/>
    <mergeCell ref="G12:J12"/>
    <mergeCell ref="N12:Q12"/>
    <mergeCell ref="R12:S12"/>
    <mergeCell ref="T12:U12"/>
    <mergeCell ref="B11:C11"/>
    <mergeCell ref="D11:F11"/>
    <mergeCell ref="G11:J11"/>
    <mergeCell ref="N11:Q11"/>
    <mergeCell ref="R11:S11"/>
    <mergeCell ref="T11:U11"/>
    <mergeCell ref="B10:C10"/>
    <mergeCell ref="D10:F10"/>
    <mergeCell ref="G10:J10"/>
    <mergeCell ref="N10:Q10"/>
    <mergeCell ref="R10:S10"/>
    <mergeCell ref="T10:U10"/>
    <mergeCell ref="B9:C9"/>
    <mergeCell ref="D9:F9"/>
    <mergeCell ref="G9:J9"/>
    <mergeCell ref="N9:Q9"/>
    <mergeCell ref="R9:S9"/>
    <mergeCell ref="T9:U9"/>
    <mergeCell ref="B6:I6"/>
    <mergeCell ref="J6:K6"/>
    <mergeCell ref="L6:N6"/>
    <mergeCell ref="B2:V2"/>
    <mergeCell ref="B5:D5"/>
    <mergeCell ref="E5:S5"/>
    <mergeCell ref="B1:U1"/>
    <mergeCell ref="B8:C8"/>
    <mergeCell ref="D8:F8"/>
    <mergeCell ref="G8:K8"/>
    <mergeCell ref="M8:Q8"/>
    <mergeCell ref="R8:S8"/>
    <mergeCell ref="T8:U8"/>
    <mergeCell ref="O6:Q6"/>
    <mergeCell ref="S6:T6"/>
    <mergeCell ref="B7:I7"/>
    <mergeCell ref="J7:K7"/>
    <mergeCell ref="L7:N7"/>
    <mergeCell ref="O7:Q7"/>
    <mergeCell ref="S7:T7"/>
  </mergeCells>
  <phoneticPr fontId="1"/>
  <pageMargins left="0.70866141732283472" right="0.70866141732283472" top="0.74803149606299213" bottom="0.74803149606299213" header="0.31496062992125984" footer="0.31496062992125984"/>
  <pageSetup paperSize="9" scale="65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4932D-A740-4A74-90C7-A26D00E554A4}">
  <sheetPr>
    <tabColor rgb="FF00B0F0"/>
  </sheetPr>
  <dimension ref="B1:W43"/>
  <sheetViews>
    <sheetView zoomScaleNormal="100" zoomScaleSheetLayoutView="85" workbookViewId="0">
      <selection activeCell="T36" sqref="T36"/>
    </sheetView>
  </sheetViews>
  <sheetFormatPr defaultColWidth="12.875" defaultRowHeight="18.75" x14ac:dyDescent="0.4"/>
  <cols>
    <col min="1" max="1" width="1.5" customWidth="1"/>
    <col min="2" max="2" width="14.875" customWidth="1"/>
    <col min="3" max="14" width="5.125" customWidth="1"/>
    <col min="15" max="15" width="6" customWidth="1"/>
    <col min="16" max="21" width="6.125" customWidth="1"/>
    <col min="22" max="22" width="2" customWidth="1"/>
    <col min="23" max="23" width="1.5" customWidth="1"/>
    <col min="24" max="24" width="21" customWidth="1"/>
  </cols>
  <sheetData>
    <row r="1" spans="2:23" ht="36" customHeight="1" x14ac:dyDescent="0.4">
      <c r="B1" s="99" t="s">
        <v>106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96"/>
      <c r="W1" s="3"/>
    </row>
    <row r="2" spans="2:23" ht="29.25" customHeight="1" x14ac:dyDescent="0.4">
      <c r="B2" s="97" t="s">
        <v>107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3"/>
    </row>
    <row r="3" spans="2:23" ht="15.75" customHeight="1" x14ac:dyDescent="0.4">
      <c r="B3" s="3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</row>
    <row r="4" spans="2:23" ht="15.75" customHeight="1" x14ac:dyDescent="0.4">
      <c r="C4" s="29"/>
      <c r="D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3"/>
    </row>
    <row r="5" spans="2:23" ht="29.25" customHeight="1" x14ac:dyDescent="0.4">
      <c r="B5" s="106" t="s">
        <v>108</v>
      </c>
      <c r="C5" s="103"/>
      <c r="D5" s="103"/>
      <c r="E5" s="99" t="s">
        <v>112</v>
      </c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2"/>
      <c r="U5" s="2"/>
      <c r="V5" s="2"/>
      <c r="W5" s="3"/>
    </row>
    <row r="6" spans="2:23" ht="23.25" customHeight="1" x14ac:dyDescent="0.4">
      <c r="B6" s="101" t="s">
        <v>76</v>
      </c>
      <c r="C6" s="102"/>
      <c r="D6" s="102"/>
      <c r="E6" s="102"/>
      <c r="F6" s="102"/>
      <c r="G6" s="102"/>
      <c r="H6" s="102"/>
      <c r="I6" s="103"/>
      <c r="J6" s="104" t="s">
        <v>77</v>
      </c>
      <c r="K6" s="104"/>
      <c r="L6" s="105" t="s">
        <v>73</v>
      </c>
      <c r="M6" s="98"/>
      <c r="N6" s="98"/>
      <c r="O6" s="110" t="s">
        <v>138</v>
      </c>
      <c r="P6" s="111"/>
      <c r="Q6" s="111"/>
      <c r="R6" s="47" t="s">
        <v>67</v>
      </c>
      <c r="S6" s="110" t="s">
        <v>139</v>
      </c>
      <c r="T6" s="111"/>
    </row>
    <row r="7" spans="2:23" ht="23.25" customHeight="1" x14ac:dyDescent="0.4">
      <c r="B7" s="112" t="s">
        <v>78</v>
      </c>
      <c r="C7" s="113"/>
      <c r="D7" s="113"/>
      <c r="E7" s="113"/>
      <c r="F7" s="113"/>
      <c r="G7" s="113"/>
      <c r="H7" s="113"/>
      <c r="I7" s="113"/>
      <c r="J7" s="114" t="s">
        <v>77</v>
      </c>
      <c r="K7" s="114"/>
      <c r="L7" s="200" t="s">
        <v>72</v>
      </c>
      <c r="M7" s="200"/>
      <c r="N7" s="116"/>
      <c r="O7" s="117" t="s">
        <v>140</v>
      </c>
      <c r="P7" s="118"/>
      <c r="Q7" s="118"/>
      <c r="R7" s="48" t="s">
        <v>66</v>
      </c>
      <c r="S7" s="119">
        <v>0</v>
      </c>
      <c r="T7" s="116"/>
      <c r="U7" s="46"/>
    </row>
    <row r="8" spans="2:23" ht="30" customHeight="1" x14ac:dyDescent="0.4">
      <c r="B8" s="120" t="s">
        <v>113</v>
      </c>
      <c r="C8" s="121"/>
      <c r="D8" s="122" t="s">
        <v>13</v>
      </c>
      <c r="E8" s="123"/>
      <c r="F8" s="124"/>
      <c r="G8" s="125" t="s">
        <v>14</v>
      </c>
      <c r="H8" s="123"/>
      <c r="I8" s="123"/>
      <c r="J8" s="123"/>
      <c r="K8" s="123"/>
      <c r="L8" s="10" t="s">
        <v>26</v>
      </c>
      <c r="M8" s="123" t="s">
        <v>14</v>
      </c>
      <c r="N8" s="123"/>
      <c r="O8" s="123"/>
      <c r="P8" s="123"/>
      <c r="Q8" s="126"/>
      <c r="R8" s="108" t="s">
        <v>15</v>
      </c>
      <c r="S8" s="108"/>
      <c r="T8" s="108" t="s">
        <v>15</v>
      </c>
      <c r="U8" s="109"/>
      <c r="V8" s="8"/>
    </row>
    <row r="9" spans="2:23" ht="30" customHeight="1" x14ac:dyDescent="0.4">
      <c r="B9" s="129" t="s">
        <v>16</v>
      </c>
      <c r="C9" s="130"/>
      <c r="D9" s="131">
        <v>0.41666666666666669</v>
      </c>
      <c r="E9" s="132"/>
      <c r="F9" s="133"/>
      <c r="G9" s="134" t="s">
        <v>138</v>
      </c>
      <c r="H9" s="135"/>
      <c r="I9" s="135"/>
      <c r="J9" s="135"/>
      <c r="K9" s="40"/>
      <c r="L9" s="33" t="s">
        <v>17</v>
      </c>
      <c r="M9" s="43"/>
      <c r="N9" s="135" t="s">
        <v>139</v>
      </c>
      <c r="O9" s="135"/>
      <c r="P9" s="135"/>
      <c r="Q9" s="135"/>
      <c r="R9" s="136" t="str">
        <f>G31</f>
        <v>桔梗U-11</v>
      </c>
      <c r="S9" s="137"/>
      <c r="T9" s="138" t="str">
        <f>N31</f>
        <v>プレイフル</v>
      </c>
      <c r="U9" s="139"/>
    </row>
    <row r="10" spans="2:23" ht="30" customHeight="1" x14ac:dyDescent="0.4">
      <c r="B10" s="140" t="s">
        <v>65</v>
      </c>
      <c r="C10" s="140"/>
      <c r="D10" s="141"/>
      <c r="E10" s="142"/>
      <c r="F10" s="143"/>
      <c r="G10" s="144"/>
      <c r="H10" s="145"/>
      <c r="I10" s="145"/>
      <c r="J10" s="145"/>
      <c r="K10" s="41"/>
      <c r="L10" s="34"/>
      <c r="M10" s="41"/>
      <c r="N10" s="145"/>
      <c r="O10" s="145"/>
      <c r="P10" s="145"/>
      <c r="Q10" s="145"/>
      <c r="R10" s="146"/>
      <c r="S10" s="147"/>
      <c r="T10" s="127"/>
      <c r="U10" s="128"/>
    </row>
    <row r="11" spans="2:23" ht="30" customHeight="1" x14ac:dyDescent="0.4">
      <c r="B11" s="140" t="s">
        <v>18</v>
      </c>
      <c r="C11" s="140"/>
      <c r="D11" s="141">
        <v>0.44097222222222221</v>
      </c>
      <c r="E11" s="142"/>
      <c r="F11" s="143"/>
      <c r="G11" s="144" t="s">
        <v>138</v>
      </c>
      <c r="H11" s="145"/>
      <c r="I11" s="145"/>
      <c r="J11" s="145"/>
      <c r="K11" s="41"/>
      <c r="L11" s="34" t="s">
        <v>17</v>
      </c>
      <c r="M11" s="41"/>
      <c r="N11" s="145" t="s">
        <v>140</v>
      </c>
      <c r="O11" s="145"/>
      <c r="P11" s="145"/>
      <c r="Q11" s="145"/>
      <c r="R11" s="146" t="str">
        <f>G33</f>
        <v>桔梗U-11</v>
      </c>
      <c r="S11" s="147"/>
      <c r="T11" s="127" t="str">
        <f>N33</f>
        <v>フロンティア　SOL</v>
      </c>
      <c r="U11" s="128"/>
    </row>
    <row r="12" spans="2:23" ht="30" customHeight="1" x14ac:dyDescent="0.4">
      <c r="B12" s="148" t="s">
        <v>65</v>
      </c>
      <c r="C12" s="149"/>
      <c r="D12" s="141"/>
      <c r="E12" s="142"/>
      <c r="F12" s="143"/>
      <c r="G12" s="144"/>
      <c r="H12" s="145"/>
      <c r="I12" s="145"/>
      <c r="J12" s="145"/>
      <c r="K12" s="41"/>
      <c r="L12" s="34"/>
      <c r="M12" s="41"/>
      <c r="N12" s="145"/>
      <c r="O12" s="145"/>
      <c r="P12" s="145"/>
      <c r="Q12" s="145"/>
      <c r="R12" s="146"/>
      <c r="S12" s="147"/>
      <c r="T12" s="127"/>
      <c r="U12" s="128"/>
    </row>
    <row r="13" spans="2:23" ht="30" customHeight="1" x14ac:dyDescent="0.4">
      <c r="B13" s="158" t="s">
        <v>19</v>
      </c>
      <c r="C13" s="158"/>
      <c r="D13" s="159">
        <v>0.46527777777777779</v>
      </c>
      <c r="E13" s="160"/>
      <c r="F13" s="161"/>
      <c r="G13" s="162" t="s">
        <v>139</v>
      </c>
      <c r="H13" s="163"/>
      <c r="I13" s="163"/>
      <c r="J13" s="163"/>
      <c r="K13" s="42"/>
      <c r="L13" s="36" t="s">
        <v>17</v>
      </c>
      <c r="M13" s="42"/>
      <c r="N13" s="163" t="s">
        <v>140</v>
      </c>
      <c r="O13" s="163"/>
      <c r="P13" s="163"/>
      <c r="Q13" s="163"/>
      <c r="R13" s="164" t="str">
        <f>G35</f>
        <v>プレイフル</v>
      </c>
      <c r="S13" s="165"/>
      <c r="T13" s="150" t="str">
        <f>N35</f>
        <v>フロンティア　SOL</v>
      </c>
      <c r="U13" s="151"/>
    </row>
    <row r="14" spans="2:23" ht="26.25" customHeight="1" x14ac:dyDescent="0.4"/>
    <row r="15" spans="2:23" ht="26.25" customHeight="1" x14ac:dyDescent="0.4"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</row>
    <row r="16" spans="2:23" ht="28.5" customHeight="1" x14ac:dyDescent="0.4">
      <c r="B16" s="106" t="s">
        <v>114</v>
      </c>
      <c r="C16" s="103"/>
      <c r="D16" s="103"/>
      <c r="E16" s="99" t="s">
        <v>112</v>
      </c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2"/>
      <c r="U16" s="2"/>
      <c r="V16" s="2"/>
      <c r="W16" s="3"/>
    </row>
    <row r="17" spans="2:22" ht="24" x14ac:dyDescent="0.4">
      <c r="B17" s="101" t="s">
        <v>94</v>
      </c>
      <c r="C17" s="102"/>
      <c r="D17" s="102"/>
      <c r="E17" s="102"/>
      <c r="F17" s="102"/>
      <c r="G17" s="102"/>
      <c r="H17" s="102"/>
      <c r="I17" s="103"/>
      <c r="J17" s="104" t="s">
        <v>77</v>
      </c>
      <c r="K17" s="104"/>
      <c r="L17" s="105" t="s">
        <v>95</v>
      </c>
      <c r="M17" s="98"/>
      <c r="N17" s="98"/>
      <c r="O17" s="110" t="s">
        <v>141</v>
      </c>
      <c r="P17" s="111"/>
      <c r="Q17" s="111"/>
      <c r="R17" s="47" t="s">
        <v>67</v>
      </c>
      <c r="S17" s="110" t="s">
        <v>142</v>
      </c>
      <c r="T17" s="111"/>
    </row>
    <row r="18" spans="2:22" ht="24" customHeight="1" x14ac:dyDescent="0.4">
      <c r="B18" s="112" t="s">
        <v>78</v>
      </c>
      <c r="C18" s="113"/>
      <c r="D18" s="113"/>
      <c r="E18" s="113"/>
      <c r="F18" s="113"/>
      <c r="G18" s="113"/>
      <c r="H18" s="113"/>
      <c r="I18" s="113"/>
      <c r="J18" s="114" t="s">
        <v>77</v>
      </c>
      <c r="K18" s="114"/>
      <c r="L18" s="200" t="s">
        <v>96</v>
      </c>
      <c r="M18" s="200"/>
      <c r="N18" s="116"/>
      <c r="O18" s="117" t="s">
        <v>143</v>
      </c>
      <c r="P18" s="118"/>
      <c r="Q18" s="118"/>
      <c r="R18" s="48" t="s">
        <v>66</v>
      </c>
      <c r="S18" s="119">
        <v>0</v>
      </c>
      <c r="T18" s="116"/>
      <c r="U18" s="46"/>
    </row>
    <row r="19" spans="2:22" ht="30" customHeight="1" x14ac:dyDescent="0.4">
      <c r="B19" s="203" t="s">
        <v>115</v>
      </c>
      <c r="C19" s="204"/>
      <c r="D19" s="205" t="s">
        <v>13</v>
      </c>
      <c r="E19" s="206"/>
      <c r="F19" s="207"/>
      <c r="G19" s="208" t="s">
        <v>14</v>
      </c>
      <c r="H19" s="209"/>
      <c r="I19" s="209"/>
      <c r="J19" s="209"/>
      <c r="K19" s="209"/>
      <c r="L19" s="76" t="s">
        <v>26</v>
      </c>
      <c r="M19" s="206" t="s">
        <v>14</v>
      </c>
      <c r="N19" s="206"/>
      <c r="O19" s="206"/>
      <c r="P19" s="206"/>
      <c r="Q19" s="210"/>
      <c r="R19" s="211" t="s">
        <v>15</v>
      </c>
      <c r="S19" s="211"/>
      <c r="T19" s="211" t="s">
        <v>15</v>
      </c>
      <c r="U19" s="212"/>
      <c r="V19" s="8"/>
    </row>
    <row r="20" spans="2:22" ht="30" customHeight="1" x14ac:dyDescent="0.4">
      <c r="B20" s="129" t="s">
        <v>16</v>
      </c>
      <c r="C20" s="130"/>
      <c r="D20" s="131">
        <v>0.52083333333333337</v>
      </c>
      <c r="E20" s="132"/>
      <c r="F20" s="133"/>
      <c r="G20" s="153" t="s">
        <v>141</v>
      </c>
      <c r="H20" s="154"/>
      <c r="I20" s="154"/>
      <c r="J20" s="154"/>
      <c r="K20" s="40"/>
      <c r="L20" s="33" t="s">
        <v>17</v>
      </c>
      <c r="M20" s="43"/>
      <c r="N20" s="135" t="s">
        <v>142</v>
      </c>
      <c r="O20" s="135"/>
      <c r="P20" s="135"/>
      <c r="Q20" s="135"/>
      <c r="R20" s="136" t="str">
        <f>G9</f>
        <v>西部NOSS</v>
      </c>
      <c r="S20" s="137"/>
      <c r="T20" s="138" t="str">
        <f>N9</f>
        <v>プレイフルSUN</v>
      </c>
      <c r="U20" s="139"/>
    </row>
    <row r="21" spans="2:22" ht="30" customHeight="1" x14ac:dyDescent="0.4">
      <c r="B21" s="140" t="s">
        <v>65</v>
      </c>
      <c r="C21" s="140"/>
      <c r="D21" s="141"/>
      <c r="E21" s="142"/>
      <c r="F21" s="143"/>
      <c r="G21" s="144"/>
      <c r="H21" s="145"/>
      <c r="I21" s="145"/>
      <c r="J21" s="145"/>
      <c r="K21" s="41"/>
      <c r="L21" s="34"/>
      <c r="M21" s="41"/>
      <c r="N21" s="145"/>
      <c r="O21" s="145"/>
      <c r="P21" s="145"/>
      <c r="Q21" s="145"/>
      <c r="R21" s="146"/>
      <c r="S21" s="147"/>
      <c r="T21" s="127"/>
      <c r="U21" s="128"/>
    </row>
    <row r="22" spans="2:22" ht="30" customHeight="1" x14ac:dyDescent="0.4">
      <c r="B22" s="140" t="s">
        <v>18</v>
      </c>
      <c r="C22" s="140"/>
      <c r="D22" s="141">
        <v>0.54513888888888884</v>
      </c>
      <c r="E22" s="142"/>
      <c r="F22" s="143"/>
      <c r="G22" s="144" t="s">
        <v>141</v>
      </c>
      <c r="H22" s="145"/>
      <c r="I22" s="145"/>
      <c r="J22" s="145"/>
      <c r="K22" s="41"/>
      <c r="L22" s="34" t="s">
        <v>17</v>
      </c>
      <c r="M22" s="41"/>
      <c r="N22" s="145" t="s">
        <v>143</v>
      </c>
      <c r="O22" s="145"/>
      <c r="P22" s="145"/>
      <c r="Q22" s="145"/>
      <c r="R22" s="146" t="str">
        <f>G11</f>
        <v>西部NOSS</v>
      </c>
      <c r="S22" s="147"/>
      <c r="T22" s="127" t="str">
        <f>N11</f>
        <v>ジュニホワイト</v>
      </c>
      <c r="U22" s="128"/>
    </row>
    <row r="23" spans="2:22" ht="30" customHeight="1" x14ac:dyDescent="0.4">
      <c r="B23" s="148" t="s">
        <v>65</v>
      </c>
      <c r="C23" s="149"/>
      <c r="D23" s="141"/>
      <c r="E23" s="142"/>
      <c r="F23" s="143"/>
      <c r="G23" s="144"/>
      <c r="H23" s="145"/>
      <c r="I23" s="145"/>
      <c r="J23" s="145"/>
      <c r="K23" s="41"/>
      <c r="L23" s="34"/>
      <c r="M23" s="41"/>
      <c r="N23" s="145"/>
      <c r="O23" s="145"/>
      <c r="P23" s="145"/>
      <c r="Q23" s="145"/>
      <c r="R23" s="146"/>
      <c r="S23" s="147"/>
      <c r="T23" s="127"/>
      <c r="U23" s="128"/>
    </row>
    <row r="24" spans="2:22" ht="30" customHeight="1" x14ac:dyDescent="0.4">
      <c r="B24" s="158" t="s">
        <v>19</v>
      </c>
      <c r="C24" s="158"/>
      <c r="D24" s="159">
        <v>0.56944444444444442</v>
      </c>
      <c r="E24" s="160"/>
      <c r="F24" s="161"/>
      <c r="G24" s="162" t="s">
        <v>142</v>
      </c>
      <c r="H24" s="163"/>
      <c r="I24" s="163"/>
      <c r="J24" s="163"/>
      <c r="K24" s="42"/>
      <c r="L24" s="36" t="s">
        <v>17</v>
      </c>
      <c r="M24" s="42"/>
      <c r="N24" s="163" t="s">
        <v>143</v>
      </c>
      <c r="O24" s="163"/>
      <c r="P24" s="163"/>
      <c r="Q24" s="163"/>
      <c r="R24" s="164" t="str">
        <f>G13</f>
        <v>プレイフルSUN</v>
      </c>
      <c r="S24" s="165"/>
      <c r="T24" s="150" t="str">
        <f>N13</f>
        <v>ジュニホワイト</v>
      </c>
      <c r="U24" s="151"/>
    </row>
    <row r="25" spans="2:22" ht="30" customHeight="1" x14ac:dyDescent="0.4">
      <c r="B25" s="213"/>
      <c r="C25" s="213"/>
      <c r="D25" s="214"/>
      <c r="E25" s="214"/>
      <c r="F25" s="214"/>
      <c r="G25" s="154"/>
      <c r="H25" s="154"/>
      <c r="I25" s="154"/>
      <c r="J25" s="154"/>
      <c r="K25" s="40"/>
      <c r="L25" s="75"/>
      <c r="M25" s="40"/>
      <c r="N25" s="154"/>
      <c r="O25" s="154"/>
      <c r="P25" s="154"/>
      <c r="Q25" s="154"/>
      <c r="R25" s="110"/>
      <c r="S25" s="110"/>
      <c r="T25" s="110"/>
      <c r="U25" s="110"/>
    </row>
    <row r="26" spans="2:22" ht="30" customHeight="1" x14ac:dyDescent="0.4">
      <c r="B26" s="215"/>
      <c r="C26" s="215"/>
      <c r="D26" s="216"/>
      <c r="E26" s="216"/>
      <c r="F26" s="216"/>
      <c r="G26" s="217"/>
      <c r="H26" s="217"/>
      <c r="I26" s="217"/>
      <c r="J26" s="217"/>
      <c r="K26" s="94"/>
      <c r="L26" s="95"/>
      <c r="M26" s="94"/>
      <c r="N26" s="217"/>
      <c r="O26" s="217"/>
      <c r="P26" s="217"/>
      <c r="Q26" s="217"/>
      <c r="R26" s="218"/>
      <c r="S26" s="218"/>
      <c r="T26" s="218"/>
      <c r="U26" s="218"/>
    </row>
    <row r="27" spans="2:22" ht="30" customHeight="1" x14ac:dyDescent="0.4">
      <c r="B27" s="106" t="s">
        <v>116</v>
      </c>
      <c r="C27" s="103"/>
      <c r="D27" s="103"/>
      <c r="E27" s="99" t="s">
        <v>112</v>
      </c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10"/>
      <c r="U27" s="110"/>
    </row>
    <row r="28" spans="2:22" ht="24" x14ac:dyDescent="0.4">
      <c r="B28" s="101" t="s">
        <v>76</v>
      </c>
      <c r="C28" s="102"/>
      <c r="D28" s="102"/>
      <c r="E28" s="102"/>
      <c r="F28" s="102"/>
      <c r="G28" s="102"/>
      <c r="H28" s="102"/>
      <c r="I28" s="103"/>
      <c r="J28" s="104" t="s">
        <v>77</v>
      </c>
      <c r="K28" s="104"/>
      <c r="L28" s="105" t="s">
        <v>98</v>
      </c>
      <c r="M28" s="98"/>
      <c r="N28" s="98"/>
      <c r="O28" s="110" t="s">
        <v>144</v>
      </c>
      <c r="P28" s="111"/>
      <c r="Q28" s="111"/>
      <c r="R28" s="47" t="s">
        <v>67</v>
      </c>
      <c r="S28" s="110" t="s">
        <v>145</v>
      </c>
      <c r="T28" s="111"/>
    </row>
    <row r="29" spans="2:22" ht="24" x14ac:dyDescent="0.4">
      <c r="B29" s="112" t="s">
        <v>78</v>
      </c>
      <c r="C29" s="113"/>
      <c r="D29" s="113"/>
      <c r="E29" s="113"/>
      <c r="F29" s="113"/>
      <c r="G29" s="113"/>
      <c r="H29" s="113"/>
      <c r="I29" s="113"/>
      <c r="J29" s="114" t="s">
        <v>77</v>
      </c>
      <c r="K29" s="114"/>
      <c r="L29" s="200" t="s">
        <v>97</v>
      </c>
      <c r="M29" s="200"/>
      <c r="N29" s="116"/>
      <c r="O29" s="117" t="s">
        <v>146</v>
      </c>
      <c r="P29" s="118"/>
      <c r="Q29" s="118"/>
      <c r="R29" s="48" t="s">
        <v>66</v>
      </c>
      <c r="S29" s="119">
        <v>0</v>
      </c>
      <c r="T29" s="116"/>
      <c r="U29" s="46"/>
    </row>
    <row r="30" spans="2:22" ht="30" customHeight="1" x14ac:dyDescent="0.4">
      <c r="B30" s="120" t="s">
        <v>117</v>
      </c>
      <c r="C30" s="121"/>
      <c r="D30" s="122" t="s">
        <v>13</v>
      </c>
      <c r="E30" s="123"/>
      <c r="F30" s="124"/>
      <c r="G30" s="125" t="s">
        <v>14</v>
      </c>
      <c r="H30" s="123"/>
      <c r="I30" s="123"/>
      <c r="J30" s="123"/>
      <c r="K30" s="123"/>
      <c r="L30" s="10" t="s">
        <v>26</v>
      </c>
      <c r="M30" s="123" t="s">
        <v>14</v>
      </c>
      <c r="N30" s="123"/>
      <c r="O30" s="123"/>
      <c r="P30" s="123"/>
      <c r="Q30" s="126"/>
      <c r="R30" s="108" t="s">
        <v>15</v>
      </c>
      <c r="S30" s="108"/>
      <c r="T30" s="108" t="s">
        <v>15</v>
      </c>
      <c r="U30" s="109"/>
    </row>
    <row r="31" spans="2:22" ht="30" customHeight="1" x14ac:dyDescent="0.4">
      <c r="B31" s="129" t="s">
        <v>16</v>
      </c>
      <c r="C31" s="130"/>
      <c r="D31" s="131">
        <v>0.625</v>
      </c>
      <c r="E31" s="132"/>
      <c r="F31" s="133"/>
      <c r="G31" s="134" t="s">
        <v>144</v>
      </c>
      <c r="H31" s="135"/>
      <c r="I31" s="135"/>
      <c r="J31" s="135"/>
      <c r="K31" s="40"/>
      <c r="L31" s="33" t="s">
        <v>17</v>
      </c>
      <c r="M31" s="43"/>
      <c r="N31" s="135" t="s">
        <v>145</v>
      </c>
      <c r="O31" s="135"/>
      <c r="P31" s="135"/>
      <c r="Q31" s="135"/>
      <c r="R31" s="136" t="str">
        <f>G20</f>
        <v>八　幡</v>
      </c>
      <c r="S31" s="137"/>
      <c r="T31" s="138" t="str">
        <f>N20</f>
        <v>ジュニブルー</v>
      </c>
      <c r="U31" s="139"/>
    </row>
    <row r="32" spans="2:22" ht="30" customHeight="1" x14ac:dyDescent="0.4">
      <c r="B32" s="140" t="s">
        <v>65</v>
      </c>
      <c r="C32" s="140"/>
      <c r="D32" s="141"/>
      <c r="E32" s="142"/>
      <c r="F32" s="143"/>
      <c r="G32" s="144"/>
      <c r="H32" s="145"/>
      <c r="I32" s="145"/>
      <c r="J32" s="145"/>
      <c r="K32" s="41"/>
      <c r="L32" s="34"/>
      <c r="M32" s="41"/>
      <c r="N32" s="145"/>
      <c r="O32" s="145"/>
      <c r="P32" s="145"/>
      <c r="Q32" s="145"/>
      <c r="R32" s="146"/>
      <c r="S32" s="147"/>
      <c r="T32" s="127"/>
      <c r="U32" s="128"/>
    </row>
    <row r="33" spans="2:21" ht="30" customHeight="1" x14ac:dyDescent="0.4">
      <c r="B33" s="140" t="s">
        <v>18</v>
      </c>
      <c r="C33" s="140"/>
      <c r="D33" s="141">
        <v>0.64930555555555558</v>
      </c>
      <c r="E33" s="142"/>
      <c r="F33" s="143"/>
      <c r="G33" s="144" t="s">
        <v>144</v>
      </c>
      <c r="H33" s="145"/>
      <c r="I33" s="145"/>
      <c r="J33" s="145"/>
      <c r="K33" s="41"/>
      <c r="L33" s="34" t="s">
        <v>17</v>
      </c>
      <c r="M33" s="41"/>
      <c r="N33" s="145" t="s">
        <v>146</v>
      </c>
      <c r="O33" s="145"/>
      <c r="P33" s="145"/>
      <c r="Q33" s="145"/>
      <c r="R33" s="146" t="str">
        <f>G22</f>
        <v>八　幡</v>
      </c>
      <c r="S33" s="147"/>
      <c r="T33" s="127" t="str">
        <f>N22</f>
        <v>SSS 八 雲</v>
      </c>
      <c r="U33" s="128"/>
    </row>
    <row r="34" spans="2:21" ht="30" customHeight="1" x14ac:dyDescent="0.4">
      <c r="B34" s="148" t="s">
        <v>65</v>
      </c>
      <c r="C34" s="149"/>
      <c r="D34" s="141"/>
      <c r="E34" s="142"/>
      <c r="F34" s="143"/>
      <c r="G34" s="144"/>
      <c r="H34" s="145"/>
      <c r="I34" s="145"/>
      <c r="J34" s="145"/>
      <c r="K34" s="41"/>
      <c r="L34" s="34"/>
      <c r="M34" s="41"/>
      <c r="N34" s="145"/>
      <c r="O34" s="145"/>
      <c r="P34" s="145"/>
      <c r="Q34" s="145"/>
      <c r="R34" s="146"/>
      <c r="S34" s="147"/>
      <c r="T34" s="127"/>
      <c r="U34" s="128"/>
    </row>
    <row r="35" spans="2:21" ht="30" customHeight="1" x14ac:dyDescent="0.4">
      <c r="B35" s="158" t="s">
        <v>19</v>
      </c>
      <c r="C35" s="158"/>
      <c r="D35" s="159">
        <v>0.67361111111111116</v>
      </c>
      <c r="E35" s="160"/>
      <c r="F35" s="161"/>
      <c r="G35" s="162" t="s">
        <v>145</v>
      </c>
      <c r="H35" s="163"/>
      <c r="I35" s="163"/>
      <c r="J35" s="163"/>
      <c r="K35" s="42"/>
      <c r="L35" s="36" t="s">
        <v>17</v>
      </c>
      <c r="M35" s="42"/>
      <c r="N35" s="163" t="s">
        <v>146</v>
      </c>
      <c r="O35" s="163"/>
      <c r="P35" s="163"/>
      <c r="Q35" s="163"/>
      <c r="R35" s="164" t="str">
        <f>G24</f>
        <v>ジュニブルー</v>
      </c>
      <c r="S35" s="165"/>
      <c r="T35" s="150" t="str">
        <f>N24</f>
        <v>SSS 八 雲</v>
      </c>
      <c r="U35" s="151"/>
    </row>
    <row r="43" spans="2:21" x14ac:dyDescent="0.4">
      <c r="C43" s="5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  <c r="P43" s="7"/>
      <c r="Q43" s="7"/>
    </row>
  </sheetData>
  <mergeCells count="159">
    <mergeCell ref="T27:U27"/>
    <mergeCell ref="B26:C26"/>
    <mergeCell ref="D26:F26"/>
    <mergeCell ref="G26:J26"/>
    <mergeCell ref="N26:Q26"/>
    <mergeCell ref="R26:S26"/>
    <mergeCell ref="T26:U26"/>
    <mergeCell ref="B27:D27"/>
    <mergeCell ref="E27:S27"/>
    <mergeCell ref="B25:C25"/>
    <mergeCell ref="D25:F25"/>
    <mergeCell ref="G25:J25"/>
    <mergeCell ref="N25:Q25"/>
    <mergeCell ref="R25:S25"/>
    <mergeCell ref="T25:U25"/>
    <mergeCell ref="B24:C24"/>
    <mergeCell ref="D24:F24"/>
    <mergeCell ref="G24:J24"/>
    <mergeCell ref="N24:Q24"/>
    <mergeCell ref="R24:S24"/>
    <mergeCell ref="T24:U24"/>
    <mergeCell ref="B23:C23"/>
    <mergeCell ref="D23:F23"/>
    <mergeCell ref="G23:J23"/>
    <mergeCell ref="N23:Q23"/>
    <mergeCell ref="R23:S23"/>
    <mergeCell ref="T23:U23"/>
    <mergeCell ref="B22:C22"/>
    <mergeCell ref="D22:F22"/>
    <mergeCell ref="G22:J22"/>
    <mergeCell ref="N22:Q22"/>
    <mergeCell ref="R22:S22"/>
    <mergeCell ref="T22:U22"/>
    <mergeCell ref="B21:C21"/>
    <mergeCell ref="D21:F21"/>
    <mergeCell ref="G21:J21"/>
    <mergeCell ref="N21:Q21"/>
    <mergeCell ref="R21:S21"/>
    <mergeCell ref="T21:U21"/>
    <mergeCell ref="B20:C20"/>
    <mergeCell ref="D20:F20"/>
    <mergeCell ref="G20:J20"/>
    <mergeCell ref="N20:Q20"/>
    <mergeCell ref="R20:S20"/>
    <mergeCell ref="T20:U20"/>
    <mergeCell ref="B19:C19"/>
    <mergeCell ref="D19:F19"/>
    <mergeCell ref="G19:K19"/>
    <mergeCell ref="M19:Q19"/>
    <mergeCell ref="R19:S19"/>
    <mergeCell ref="T19:U19"/>
    <mergeCell ref="O17:Q17"/>
    <mergeCell ref="S17:T17"/>
    <mergeCell ref="B18:I18"/>
    <mergeCell ref="J18:K18"/>
    <mergeCell ref="L18:N18"/>
    <mergeCell ref="O18:Q18"/>
    <mergeCell ref="S18:T18"/>
    <mergeCell ref="B17:I17"/>
    <mergeCell ref="B13:C13"/>
    <mergeCell ref="D13:F13"/>
    <mergeCell ref="G13:J13"/>
    <mergeCell ref="N13:Q13"/>
    <mergeCell ref="R13:S13"/>
    <mergeCell ref="T13:U13"/>
    <mergeCell ref="J17:K17"/>
    <mergeCell ref="L17:N17"/>
    <mergeCell ref="B16:D16"/>
    <mergeCell ref="E16:S16"/>
    <mergeCell ref="B12:C12"/>
    <mergeCell ref="D12:F12"/>
    <mergeCell ref="G12:J12"/>
    <mergeCell ref="N12:Q12"/>
    <mergeCell ref="R12:S12"/>
    <mergeCell ref="T12:U12"/>
    <mergeCell ref="B11:C11"/>
    <mergeCell ref="D11:F11"/>
    <mergeCell ref="G11:J11"/>
    <mergeCell ref="N11:Q11"/>
    <mergeCell ref="R11:S11"/>
    <mergeCell ref="T11:U11"/>
    <mergeCell ref="B10:C10"/>
    <mergeCell ref="D10:F10"/>
    <mergeCell ref="G10:J10"/>
    <mergeCell ref="N10:Q10"/>
    <mergeCell ref="R10:S10"/>
    <mergeCell ref="T10:U10"/>
    <mergeCell ref="B9:C9"/>
    <mergeCell ref="D9:F9"/>
    <mergeCell ref="G9:J9"/>
    <mergeCell ref="N9:Q9"/>
    <mergeCell ref="R9:S9"/>
    <mergeCell ref="T9:U9"/>
    <mergeCell ref="J6:K6"/>
    <mergeCell ref="L6:N6"/>
    <mergeCell ref="B2:V2"/>
    <mergeCell ref="B5:D5"/>
    <mergeCell ref="E5:S5"/>
    <mergeCell ref="B1:U1"/>
    <mergeCell ref="B8:C8"/>
    <mergeCell ref="D8:F8"/>
    <mergeCell ref="G8:K8"/>
    <mergeCell ref="M8:Q8"/>
    <mergeCell ref="R8:S8"/>
    <mergeCell ref="T8:U8"/>
    <mergeCell ref="O6:Q6"/>
    <mergeCell ref="S6:T6"/>
    <mergeCell ref="B7:I7"/>
    <mergeCell ref="J7:K7"/>
    <mergeCell ref="L7:N7"/>
    <mergeCell ref="O7:Q7"/>
    <mergeCell ref="S7:T7"/>
    <mergeCell ref="B6:I6"/>
    <mergeCell ref="B28:I28"/>
    <mergeCell ref="J28:K28"/>
    <mergeCell ref="L28:N28"/>
    <mergeCell ref="O28:Q28"/>
    <mergeCell ref="S28:T28"/>
    <mergeCell ref="B29:I29"/>
    <mergeCell ref="J29:K29"/>
    <mergeCell ref="L29:N29"/>
    <mergeCell ref="O29:Q29"/>
    <mergeCell ref="S29:T29"/>
    <mergeCell ref="B30:C30"/>
    <mergeCell ref="D30:F30"/>
    <mergeCell ref="G30:K30"/>
    <mergeCell ref="M30:Q30"/>
    <mergeCell ref="R30:S30"/>
    <mergeCell ref="T30:U30"/>
    <mergeCell ref="B31:C31"/>
    <mergeCell ref="D31:F31"/>
    <mergeCell ref="G31:J31"/>
    <mergeCell ref="N31:Q31"/>
    <mergeCell ref="R31:S31"/>
    <mergeCell ref="T31:U31"/>
    <mergeCell ref="B32:C32"/>
    <mergeCell ref="D32:F32"/>
    <mergeCell ref="G32:J32"/>
    <mergeCell ref="N32:Q32"/>
    <mergeCell ref="R32:S32"/>
    <mergeCell ref="T32:U32"/>
    <mergeCell ref="B33:C33"/>
    <mergeCell ref="D33:F33"/>
    <mergeCell ref="G33:J33"/>
    <mergeCell ref="N33:Q33"/>
    <mergeCell ref="R33:S33"/>
    <mergeCell ref="T33:U33"/>
    <mergeCell ref="B34:C34"/>
    <mergeCell ref="D34:F34"/>
    <mergeCell ref="G34:J34"/>
    <mergeCell ref="N34:Q34"/>
    <mergeCell ref="R34:S34"/>
    <mergeCell ref="T34:U34"/>
    <mergeCell ref="B35:C35"/>
    <mergeCell ref="D35:F35"/>
    <mergeCell ref="G35:J35"/>
    <mergeCell ref="N35:Q35"/>
    <mergeCell ref="R35:S35"/>
    <mergeCell ref="T35:U35"/>
  </mergeCells>
  <phoneticPr fontId="1"/>
  <pageMargins left="0.31496062992125984" right="0.35433070866141736" top="0.35433070866141736" bottom="0.15748031496062992" header="0.31496062992125984" footer="0.31496062992125984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6B961-0BB2-4574-9079-58953B3EEE5B}">
  <sheetPr>
    <tabColor rgb="FFFFFF00"/>
  </sheetPr>
  <dimension ref="B1:W43"/>
  <sheetViews>
    <sheetView zoomScaleNormal="100" workbookViewId="0">
      <selection activeCell="X21" sqref="X21"/>
    </sheetView>
  </sheetViews>
  <sheetFormatPr defaultColWidth="12.875" defaultRowHeight="18.75" x14ac:dyDescent="0.4"/>
  <cols>
    <col min="1" max="1" width="1.625" customWidth="1"/>
    <col min="2" max="2" width="14.875" customWidth="1"/>
    <col min="3" max="14" width="5.125" customWidth="1"/>
    <col min="15" max="15" width="6" customWidth="1"/>
    <col min="16" max="21" width="6.125" customWidth="1"/>
    <col min="22" max="22" width="1.75" customWidth="1"/>
    <col min="23" max="23" width="1.5" customWidth="1"/>
    <col min="24" max="24" width="21" customWidth="1"/>
  </cols>
  <sheetData>
    <row r="1" spans="2:23" ht="36" customHeight="1" x14ac:dyDescent="0.4">
      <c r="B1" s="99" t="s">
        <v>106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3"/>
    </row>
    <row r="2" spans="2:23" ht="29.25" customHeight="1" x14ac:dyDescent="0.4">
      <c r="B2" s="97" t="s">
        <v>107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3"/>
    </row>
    <row r="3" spans="2:23" ht="15.75" customHeight="1" x14ac:dyDescent="0.4">
      <c r="B3" s="3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</row>
    <row r="4" spans="2:23" ht="15.75" customHeight="1" x14ac:dyDescent="0.4">
      <c r="C4" s="29"/>
      <c r="D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3"/>
    </row>
    <row r="5" spans="2:23" ht="29.25" customHeight="1" x14ac:dyDescent="0.4">
      <c r="B5" s="106" t="s">
        <v>118</v>
      </c>
      <c r="C5" s="103"/>
      <c r="D5" s="103"/>
      <c r="E5" s="99" t="s">
        <v>119</v>
      </c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2"/>
      <c r="U5" s="2"/>
      <c r="V5" s="2"/>
      <c r="W5" s="3"/>
    </row>
    <row r="6" spans="2:23" ht="23.25" customHeight="1" x14ac:dyDescent="0.4">
      <c r="B6" s="101" t="s">
        <v>99</v>
      </c>
      <c r="C6" s="102"/>
      <c r="D6" s="102"/>
      <c r="E6" s="102"/>
      <c r="F6" s="102"/>
      <c r="G6" s="102"/>
      <c r="H6" s="102"/>
      <c r="I6" s="103"/>
      <c r="J6" s="104" t="s">
        <v>77</v>
      </c>
      <c r="K6" s="104"/>
      <c r="L6" s="105" t="s">
        <v>101</v>
      </c>
      <c r="M6" s="98"/>
      <c r="N6" s="98"/>
      <c r="O6" s="110" t="s">
        <v>147</v>
      </c>
      <c r="P6" s="111"/>
      <c r="Q6" s="111"/>
      <c r="R6" s="47" t="s">
        <v>67</v>
      </c>
      <c r="S6" s="110" t="s">
        <v>148</v>
      </c>
      <c r="T6" s="111"/>
    </row>
    <row r="7" spans="2:23" ht="23.25" customHeight="1" x14ac:dyDescent="0.4">
      <c r="B7" s="112" t="s">
        <v>78</v>
      </c>
      <c r="C7" s="113"/>
      <c r="D7" s="113"/>
      <c r="E7" s="113"/>
      <c r="F7" s="113"/>
      <c r="G7" s="113"/>
      <c r="H7" s="113"/>
      <c r="I7" s="113"/>
      <c r="J7" s="114" t="s">
        <v>77</v>
      </c>
      <c r="K7" s="114"/>
      <c r="L7" s="115" t="s">
        <v>100</v>
      </c>
      <c r="M7" s="115"/>
      <c r="N7" s="116"/>
      <c r="O7" s="117" t="s">
        <v>149</v>
      </c>
      <c r="P7" s="118"/>
      <c r="Q7" s="118"/>
      <c r="R7" s="48" t="s">
        <v>66</v>
      </c>
      <c r="S7" s="119">
        <v>0</v>
      </c>
      <c r="T7" s="116"/>
      <c r="U7" s="46"/>
    </row>
    <row r="8" spans="2:23" ht="30" customHeight="1" x14ac:dyDescent="0.4">
      <c r="B8" s="120" t="s">
        <v>120</v>
      </c>
      <c r="C8" s="121"/>
      <c r="D8" s="122" t="s">
        <v>13</v>
      </c>
      <c r="E8" s="123"/>
      <c r="F8" s="124"/>
      <c r="G8" s="125" t="s">
        <v>14</v>
      </c>
      <c r="H8" s="123"/>
      <c r="I8" s="123"/>
      <c r="J8" s="123"/>
      <c r="K8" s="123"/>
      <c r="L8" s="10" t="s">
        <v>26</v>
      </c>
      <c r="M8" s="123" t="s">
        <v>14</v>
      </c>
      <c r="N8" s="123"/>
      <c r="O8" s="123"/>
      <c r="P8" s="123"/>
      <c r="Q8" s="126"/>
      <c r="R8" s="108" t="s">
        <v>15</v>
      </c>
      <c r="S8" s="108"/>
      <c r="T8" s="108" t="s">
        <v>15</v>
      </c>
      <c r="U8" s="109"/>
      <c r="V8" s="8"/>
    </row>
    <row r="9" spans="2:23" ht="30" customHeight="1" x14ac:dyDescent="0.4">
      <c r="B9" s="129" t="s">
        <v>16</v>
      </c>
      <c r="C9" s="130"/>
      <c r="D9" s="131">
        <v>0.4375</v>
      </c>
      <c r="E9" s="132"/>
      <c r="F9" s="133"/>
      <c r="G9" s="134" t="s">
        <v>147</v>
      </c>
      <c r="H9" s="135"/>
      <c r="I9" s="135"/>
      <c r="J9" s="135"/>
      <c r="K9" s="40"/>
      <c r="L9" s="33" t="s">
        <v>17</v>
      </c>
      <c r="M9" s="43"/>
      <c r="N9" s="135" t="s">
        <v>148</v>
      </c>
      <c r="O9" s="135"/>
      <c r="P9" s="135"/>
      <c r="Q9" s="135"/>
      <c r="R9" s="136" t="s">
        <v>149</v>
      </c>
      <c r="S9" s="137"/>
      <c r="T9" s="138" t="s">
        <v>152</v>
      </c>
      <c r="U9" s="139"/>
    </row>
    <row r="10" spans="2:23" ht="30" customHeight="1" x14ac:dyDescent="0.4">
      <c r="B10" s="140" t="s">
        <v>65</v>
      </c>
      <c r="C10" s="140"/>
      <c r="D10" s="141"/>
      <c r="E10" s="142"/>
      <c r="F10" s="143"/>
      <c r="G10" s="144"/>
      <c r="H10" s="145"/>
      <c r="I10" s="145"/>
      <c r="J10" s="145"/>
      <c r="K10" s="41"/>
      <c r="L10" s="34"/>
      <c r="M10" s="41"/>
      <c r="N10" s="145"/>
      <c r="O10" s="145"/>
      <c r="P10" s="145"/>
      <c r="Q10" s="145"/>
      <c r="R10" s="146"/>
      <c r="S10" s="147"/>
      <c r="T10" s="127"/>
      <c r="U10" s="128"/>
    </row>
    <row r="11" spans="2:23" ht="30" customHeight="1" x14ac:dyDescent="0.4">
      <c r="B11" s="140" t="s">
        <v>18</v>
      </c>
      <c r="C11" s="140"/>
      <c r="D11" s="141">
        <v>0.46180555555555558</v>
      </c>
      <c r="E11" s="142"/>
      <c r="F11" s="143"/>
      <c r="G11" s="144" t="s">
        <v>147</v>
      </c>
      <c r="H11" s="145"/>
      <c r="I11" s="145"/>
      <c r="J11" s="145"/>
      <c r="K11" s="41"/>
      <c r="L11" s="34" t="s">
        <v>17</v>
      </c>
      <c r="M11" s="41"/>
      <c r="N11" s="145" t="s">
        <v>149</v>
      </c>
      <c r="O11" s="145"/>
      <c r="P11" s="145"/>
      <c r="Q11" s="145"/>
      <c r="R11" s="146" t="s">
        <v>148</v>
      </c>
      <c r="S11" s="147"/>
      <c r="T11" s="127" t="s">
        <v>150</v>
      </c>
      <c r="U11" s="128"/>
    </row>
    <row r="12" spans="2:23" ht="30" customHeight="1" x14ac:dyDescent="0.4">
      <c r="B12" s="148" t="s">
        <v>65</v>
      </c>
      <c r="C12" s="149"/>
      <c r="D12" s="141"/>
      <c r="E12" s="142"/>
      <c r="F12" s="143"/>
      <c r="G12" s="144"/>
      <c r="H12" s="145"/>
      <c r="I12" s="145"/>
      <c r="J12" s="145"/>
      <c r="K12" s="41"/>
      <c r="L12" s="34"/>
      <c r="M12" s="41"/>
      <c r="N12" s="145"/>
      <c r="O12" s="145"/>
      <c r="P12" s="145"/>
      <c r="Q12" s="145"/>
      <c r="R12" s="146"/>
      <c r="S12" s="147"/>
      <c r="T12" s="127"/>
      <c r="U12" s="128"/>
    </row>
    <row r="13" spans="2:23" ht="30" customHeight="1" x14ac:dyDescent="0.4">
      <c r="B13" s="158" t="s">
        <v>19</v>
      </c>
      <c r="C13" s="158"/>
      <c r="D13" s="159">
        <v>0.4861111111111111</v>
      </c>
      <c r="E13" s="160"/>
      <c r="F13" s="161"/>
      <c r="G13" s="162" t="s">
        <v>148</v>
      </c>
      <c r="H13" s="163"/>
      <c r="I13" s="163"/>
      <c r="J13" s="163"/>
      <c r="K13" s="42"/>
      <c r="L13" s="36" t="s">
        <v>17</v>
      </c>
      <c r="M13" s="42"/>
      <c r="N13" s="163" t="s">
        <v>149</v>
      </c>
      <c r="O13" s="163"/>
      <c r="P13" s="163"/>
      <c r="Q13" s="163"/>
      <c r="R13" s="164" t="s">
        <v>147</v>
      </c>
      <c r="S13" s="165"/>
      <c r="T13" s="150" t="s">
        <v>151</v>
      </c>
      <c r="U13" s="151"/>
    </row>
    <row r="14" spans="2:23" ht="26.25" customHeight="1" x14ac:dyDescent="0.4"/>
    <row r="15" spans="2:23" ht="26.25" customHeight="1" x14ac:dyDescent="0.4"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</row>
    <row r="16" spans="2:23" ht="28.5" customHeight="1" x14ac:dyDescent="0.4">
      <c r="B16" s="106" t="s">
        <v>111</v>
      </c>
      <c r="C16" s="103"/>
      <c r="D16" s="103"/>
      <c r="E16" s="99" t="s">
        <v>119</v>
      </c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2"/>
      <c r="U16" s="2"/>
      <c r="V16" s="2"/>
      <c r="W16" s="3"/>
    </row>
    <row r="17" spans="2:22" ht="24" x14ac:dyDescent="0.4">
      <c r="B17" s="101" t="s">
        <v>79</v>
      </c>
      <c r="C17" s="102"/>
      <c r="D17" s="102"/>
      <c r="E17" s="102"/>
      <c r="F17" s="102"/>
      <c r="G17" s="102"/>
      <c r="H17" s="102"/>
      <c r="I17" s="103"/>
      <c r="J17" s="104" t="s">
        <v>77</v>
      </c>
      <c r="K17" s="104"/>
      <c r="L17" s="105" t="s">
        <v>81</v>
      </c>
      <c r="M17" s="98"/>
      <c r="N17" s="98"/>
      <c r="O17" s="110" t="s">
        <v>150</v>
      </c>
      <c r="P17" s="111"/>
      <c r="Q17" s="111"/>
      <c r="R17" s="47" t="s">
        <v>67</v>
      </c>
      <c r="S17" s="110" t="str">
        <f>B13</f>
        <v>第３試合</v>
      </c>
      <c r="T17" s="111"/>
    </row>
    <row r="18" spans="2:22" ht="24" customHeight="1" x14ac:dyDescent="0.4">
      <c r="B18" s="112" t="s">
        <v>78</v>
      </c>
      <c r="C18" s="113"/>
      <c r="D18" s="113"/>
      <c r="E18" s="113"/>
      <c r="F18" s="113"/>
      <c r="G18" s="113"/>
      <c r="H18" s="113"/>
      <c r="I18" s="113"/>
      <c r="J18" s="114" t="s">
        <v>77</v>
      </c>
      <c r="K18" s="114"/>
      <c r="L18" s="115" t="s">
        <v>82</v>
      </c>
      <c r="M18" s="115"/>
      <c r="N18" s="116"/>
      <c r="O18" s="117" t="s">
        <v>152</v>
      </c>
      <c r="P18" s="118"/>
      <c r="Q18" s="118"/>
      <c r="R18" s="48" t="s">
        <v>66</v>
      </c>
      <c r="S18" s="119">
        <v>0</v>
      </c>
      <c r="T18" s="116"/>
      <c r="U18" s="46"/>
    </row>
    <row r="19" spans="2:22" ht="30" customHeight="1" x14ac:dyDescent="0.4">
      <c r="B19" s="120" t="s">
        <v>121</v>
      </c>
      <c r="C19" s="121"/>
      <c r="D19" s="122" t="s">
        <v>13</v>
      </c>
      <c r="E19" s="123"/>
      <c r="F19" s="124"/>
      <c r="G19" s="125" t="s">
        <v>14</v>
      </c>
      <c r="H19" s="123"/>
      <c r="I19" s="123"/>
      <c r="J19" s="123"/>
      <c r="K19" s="123"/>
      <c r="L19" s="10" t="s">
        <v>26</v>
      </c>
      <c r="M19" s="123" t="s">
        <v>14</v>
      </c>
      <c r="N19" s="123"/>
      <c r="O19" s="123"/>
      <c r="P19" s="123"/>
      <c r="Q19" s="126"/>
      <c r="R19" s="108" t="s">
        <v>15</v>
      </c>
      <c r="S19" s="108"/>
      <c r="T19" s="108" t="s">
        <v>15</v>
      </c>
      <c r="U19" s="109"/>
      <c r="V19" s="8"/>
    </row>
    <row r="20" spans="2:22" ht="30" customHeight="1" x14ac:dyDescent="0.4">
      <c r="B20" s="129" t="s">
        <v>16</v>
      </c>
      <c r="C20" s="130"/>
      <c r="D20" s="131">
        <v>0.5625</v>
      </c>
      <c r="E20" s="132"/>
      <c r="F20" s="133"/>
      <c r="G20" s="134" t="s">
        <v>150</v>
      </c>
      <c r="H20" s="135"/>
      <c r="I20" s="135"/>
      <c r="J20" s="135"/>
      <c r="K20" s="40"/>
      <c r="L20" s="33" t="s">
        <v>17</v>
      </c>
      <c r="M20" s="43"/>
      <c r="N20" s="135" t="s">
        <v>151</v>
      </c>
      <c r="O20" s="135"/>
      <c r="P20" s="135"/>
      <c r="Q20" s="135"/>
      <c r="R20" s="136" t="s">
        <v>152</v>
      </c>
      <c r="S20" s="137"/>
      <c r="T20" s="138" t="s">
        <v>149</v>
      </c>
      <c r="U20" s="139"/>
    </row>
    <row r="21" spans="2:22" ht="30" customHeight="1" x14ac:dyDescent="0.4">
      <c r="B21" s="140" t="s">
        <v>65</v>
      </c>
      <c r="C21" s="140"/>
      <c r="D21" s="141"/>
      <c r="E21" s="142"/>
      <c r="F21" s="143"/>
      <c r="G21" s="144"/>
      <c r="H21" s="145"/>
      <c r="I21" s="145"/>
      <c r="J21" s="145"/>
      <c r="K21" s="41"/>
      <c r="L21" s="34"/>
      <c r="M21" s="41"/>
      <c r="N21" s="145"/>
      <c r="O21" s="145"/>
      <c r="P21" s="145"/>
      <c r="Q21" s="145"/>
      <c r="R21" s="146"/>
      <c r="S21" s="147"/>
      <c r="T21" s="127"/>
      <c r="U21" s="128"/>
    </row>
    <row r="22" spans="2:22" ht="30" customHeight="1" x14ac:dyDescent="0.4">
      <c r="B22" s="140" t="s">
        <v>18</v>
      </c>
      <c r="C22" s="140"/>
      <c r="D22" s="141">
        <v>0.58680555555555558</v>
      </c>
      <c r="E22" s="142"/>
      <c r="F22" s="143"/>
      <c r="G22" s="144" t="s">
        <v>150</v>
      </c>
      <c r="H22" s="145"/>
      <c r="I22" s="145"/>
      <c r="J22" s="145"/>
      <c r="K22" s="41"/>
      <c r="L22" s="34" t="s">
        <v>17</v>
      </c>
      <c r="M22" s="41"/>
      <c r="N22" s="145" t="s">
        <v>152</v>
      </c>
      <c r="O22" s="145"/>
      <c r="P22" s="145"/>
      <c r="Q22" s="145"/>
      <c r="R22" s="146" t="s">
        <v>151</v>
      </c>
      <c r="S22" s="147"/>
      <c r="T22" s="127" t="s">
        <v>147</v>
      </c>
      <c r="U22" s="128"/>
    </row>
    <row r="23" spans="2:22" ht="30" customHeight="1" x14ac:dyDescent="0.4">
      <c r="B23" s="148" t="s">
        <v>65</v>
      </c>
      <c r="C23" s="149"/>
      <c r="D23" s="141"/>
      <c r="E23" s="142"/>
      <c r="F23" s="143"/>
      <c r="G23" s="144"/>
      <c r="H23" s="145"/>
      <c r="I23" s="145"/>
      <c r="J23" s="145"/>
      <c r="K23" s="41"/>
      <c r="L23" s="34"/>
      <c r="M23" s="41"/>
      <c r="N23" s="145"/>
      <c r="O23" s="145"/>
      <c r="P23" s="145"/>
      <c r="Q23" s="145"/>
      <c r="R23" s="146"/>
      <c r="S23" s="147"/>
      <c r="T23" s="127"/>
      <c r="U23" s="128"/>
    </row>
    <row r="24" spans="2:22" ht="30" customHeight="1" x14ac:dyDescent="0.4">
      <c r="B24" s="158" t="s">
        <v>19</v>
      </c>
      <c r="C24" s="158"/>
      <c r="D24" s="159">
        <v>0.61111111111111116</v>
      </c>
      <c r="E24" s="160"/>
      <c r="F24" s="161"/>
      <c r="G24" s="162" t="s">
        <v>151</v>
      </c>
      <c r="H24" s="163"/>
      <c r="I24" s="163"/>
      <c r="J24" s="163"/>
      <c r="K24" s="42"/>
      <c r="L24" s="36" t="s">
        <v>17</v>
      </c>
      <c r="M24" s="42"/>
      <c r="N24" s="163" t="s">
        <v>152</v>
      </c>
      <c r="O24" s="163"/>
      <c r="P24" s="163"/>
      <c r="Q24" s="163"/>
      <c r="R24" s="164" t="s">
        <v>150</v>
      </c>
      <c r="S24" s="165"/>
      <c r="T24" s="150" t="s">
        <v>148</v>
      </c>
      <c r="U24" s="151"/>
    </row>
    <row r="25" spans="2:22" ht="30" customHeight="1" x14ac:dyDescent="0.4">
      <c r="B25" s="220"/>
      <c r="C25" s="220"/>
      <c r="D25" s="214"/>
      <c r="E25" s="214"/>
      <c r="F25" s="214"/>
      <c r="G25" s="154"/>
      <c r="H25" s="154"/>
      <c r="I25" s="154"/>
      <c r="J25" s="154"/>
      <c r="K25" s="40"/>
      <c r="L25" s="75"/>
      <c r="M25" s="40"/>
      <c r="N25" s="154"/>
      <c r="O25" s="154"/>
      <c r="P25" s="154"/>
      <c r="Q25" s="154"/>
      <c r="R25" s="110"/>
      <c r="S25" s="110"/>
      <c r="T25" s="110"/>
      <c r="U25" s="110"/>
    </row>
    <row r="26" spans="2:22" ht="30" customHeight="1" x14ac:dyDescent="0.4">
      <c r="B26" s="220"/>
      <c r="C26" s="220"/>
      <c r="D26" s="214"/>
      <c r="E26" s="214"/>
      <c r="F26" s="214"/>
      <c r="G26" s="154"/>
      <c r="H26" s="154"/>
      <c r="I26" s="154"/>
      <c r="J26" s="154"/>
      <c r="K26" s="40"/>
      <c r="L26" s="75"/>
      <c r="M26" s="40"/>
      <c r="N26" s="154"/>
      <c r="O26" s="154"/>
      <c r="P26" s="154"/>
      <c r="Q26" s="154"/>
      <c r="R26" s="110"/>
      <c r="S26" s="110"/>
      <c r="T26" s="110"/>
      <c r="U26" s="110"/>
    </row>
    <row r="27" spans="2:22" ht="30" customHeight="1" x14ac:dyDescent="0.4">
      <c r="B27" s="220"/>
      <c r="C27" s="220"/>
      <c r="D27" s="214"/>
      <c r="E27" s="214"/>
      <c r="F27" s="214"/>
      <c r="G27" s="154"/>
      <c r="H27" s="154"/>
      <c r="I27" s="154"/>
      <c r="J27" s="154"/>
      <c r="K27" s="40"/>
      <c r="L27" s="75"/>
      <c r="M27" s="40"/>
      <c r="N27" s="154"/>
      <c r="O27" s="154"/>
      <c r="P27" s="154"/>
      <c r="Q27" s="154"/>
      <c r="R27" s="110"/>
      <c r="S27" s="110"/>
      <c r="T27" s="110"/>
      <c r="U27" s="110"/>
    </row>
    <row r="43" spans="3:17" x14ac:dyDescent="0.4">
      <c r="C43" s="5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  <c r="P43" s="7"/>
      <c r="Q43" s="7"/>
    </row>
  </sheetData>
  <mergeCells count="116">
    <mergeCell ref="B27:C27"/>
    <mergeCell ref="D27:F27"/>
    <mergeCell ref="G27:J27"/>
    <mergeCell ref="N27:Q27"/>
    <mergeCell ref="R27:S27"/>
    <mergeCell ref="T27:U27"/>
    <mergeCell ref="B26:C26"/>
    <mergeCell ref="D26:F26"/>
    <mergeCell ref="G26:J26"/>
    <mergeCell ref="N26:Q26"/>
    <mergeCell ref="R26:S26"/>
    <mergeCell ref="T26:U26"/>
    <mergeCell ref="B25:C25"/>
    <mergeCell ref="D25:F25"/>
    <mergeCell ref="G25:J25"/>
    <mergeCell ref="N25:Q25"/>
    <mergeCell ref="R25:S25"/>
    <mergeCell ref="T25:U25"/>
    <mergeCell ref="B24:C24"/>
    <mergeCell ref="D24:F24"/>
    <mergeCell ref="G24:J24"/>
    <mergeCell ref="N24:Q24"/>
    <mergeCell ref="R24:S24"/>
    <mergeCell ref="T24:U24"/>
    <mergeCell ref="B23:C23"/>
    <mergeCell ref="D23:F23"/>
    <mergeCell ref="G23:J23"/>
    <mergeCell ref="N23:Q23"/>
    <mergeCell ref="R23:S23"/>
    <mergeCell ref="T23:U23"/>
    <mergeCell ref="B22:C22"/>
    <mergeCell ref="D22:F22"/>
    <mergeCell ref="G22:J22"/>
    <mergeCell ref="N22:Q22"/>
    <mergeCell ref="R22:S22"/>
    <mergeCell ref="T22:U22"/>
    <mergeCell ref="B21:C21"/>
    <mergeCell ref="D21:F21"/>
    <mergeCell ref="G21:J21"/>
    <mergeCell ref="N21:Q21"/>
    <mergeCell ref="R21:S21"/>
    <mergeCell ref="T21:U21"/>
    <mergeCell ref="B20:C20"/>
    <mergeCell ref="D20:F20"/>
    <mergeCell ref="G20:J20"/>
    <mergeCell ref="N20:Q20"/>
    <mergeCell ref="R20:S20"/>
    <mergeCell ref="T20:U20"/>
    <mergeCell ref="B19:C19"/>
    <mergeCell ref="D19:F19"/>
    <mergeCell ref="G19:K19"/>
    <mergeCell ref="M19:Q19"/>
    <mergeCell ref="R19:S19"/>
    <mergeCell ref="T19:U19"/>
    <mergeCell ref="O17:Q17"/>
    <mergeCell ref="S17:T17"/>
    <mergeCell ref="B18:I18"/>
    <mergeCell ref="J18:K18"/>
    <mergeCell ref="L18:N18"/>
    <mergeCell ref="O18:Q18"/>
    <mergeCell ref="S18:T18"/>
    <mergeCell ref="B13:C13"/>
    <mergeCell ref="D13:F13"/>
    <mergeCell ref="G13:J13"/>
    <mergeCell ref="N13:Q13"/>
    <mergeCell ref="R13:S13"/>
    <mergeCell ref="T13:U13"/>
    <mergeCell ref="B17:I17"/>
    <mergeCell ref="J17:K17"/>
    <mergeCell ref="L17:N17"/>
    <mergeCell ref="B16:D16"/>
    <mergeCell ref="E16:S16"/>
    <mergeCell ref="B12:C12"/>
    <mergeCell ref="D12:F12"/>
    <mergeCell ref="G12:J12"/>
    <mergeCell ref="N12:Q12"/>
    <mergeCell ref="R12:S12"/>
    <mergeCell ref="T12:U12"/>
    <mergeCell ref="B11:C11"/>
    <mergeCell ref="D11:F11"/>
    <mergeCell ref="G11:J11"/>
    <mergeCell ref="N11:Q11"/>
    <mergeCell ref="R11:S11"/>
    <mergeCell ref="T11:U11"/>
    <mergeCell ref="B10:C10"/>
    <mergeCell ref="D10:F10"/>
    <mergeCell ref="G10:J10"/>
    <mergeCell ref="N10:Q10"/>
    <mergeCell ref="R10:S10"/>
    <mergeCell ref="T10:U10"/>
    <mergeCell ref="B9:C9"/>
    <mergeCell ref="D9:F9"/>
    <mergeCell ref="G9:J9"/>
    <mergeCell ref="N9:Q9"/>
    <mergeCell ref="R9:S9"/>
    <mergeCell ref="T9:U9"/>
    <mergeCell ref="B6:I6"/>
    <mergeCell ref="J6:K6"/>
    <mergeCell ref="L6:N6"/>
    <mergeCell ref="B1:V1"/>
    <mergeCell ref="B2:V2"/>
    <mergeCell ref="B5:D5"/>
    <mergeCell ref="E5:S5"/>
    <mergeCell ref="B8:C8"/>
    <mergeCell ref="D8:F8"/>
    <mergeCell ref="G8:K8"/>
    <mergeCell ref="M8:Q8"/>
    <mergeCell ref="R8:S8"/>
    <mergeCell ref="T8:U8"/>
    <mergeCell ref="O6:Q6"/>
    <mergeCell ref="S6:T6"/>
    <mergeCell ref="B7:I7"/>
    <mergeCell ref="J7:K7"/>
    <mergeCell ref="L7:N7"/>
    <mergeCell ref="O7:Q7"/>
    <mergeCell ref="S7:T7"/>
  </mergeCells>
  <phoneticPr fontId="1"/>
  <pageMargins left="1.6929133858267718" right="0.31496062992125984" top="0.35433070866141736" bottom="0.35433070866141736" header="0.31496062992125984" footer="0.31496062992125984"/>
  <pageSetup paperSize="9" scale="80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7C2CF-2D02-4260-A10D-1120CF0BC5F7}">
  <sheetPr>
    <tabColor theme="9" tint="0.39997558519241921"/>
  </sheetPr>
  <dimension ref="B1:W32"/>
  <sheetViews>
    <sheetView zoomScaleNormal="100" workbookViewId="0">
      <selection activeCell="B1" sqref="B1:U1"/>
    </sheetView>
  </sheetViews>
  <sheetFormatPr defaultColWidth="12.875" defaultRowHeight="18.75" x14ac:dyDescent="0.4"/>
  <cols>
    <col min="1" max="1" width="1.625" customWidth="1"/>
    <col min="2" max="2" width="14.875" customWidth="1"/>
    <col min="3" max="14" width="5.125" customWidth="1"/>
    <col min="15" max="15" width="6" customWidth="1"/>
    <col min="16" max="21" width="6.125" customWidth="1"/>
    <col min="22" max="22" width="2" customWidth="1"/>
    <col min="23" max="23" width="1.5" customWidth="1"/>
    <col min="24" max="24" width="21" customWidth="1"/>
  </cols>
  <sheetData>
    <row r="1" spans="2:23" ht="36" customHeight="1" x14ac:dyDescent="0.4">
      <c r="B1" s="99" t="s">
        <v>106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96"/>
      <c r="W1" s="3"/>
    </row>
    <row r="2" spans="2:23" ht="29.25" customHeight="1" x14ac:dyDescent="0.4">
      <c r="B2" s="97" t="s">
        <v>107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3"/>
    </row>
    <row r="3" spans="2:23" ht="15.75" customHeight="1" x14ac:dyDescent="0.4">
      <c r="B3" s="3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</row>
    <row r="4" spans="2:23" ht="15.75" customHeight="1" x14ac:dyDescent="0.4">
      <c r="C4" s="29"/>
      <c r="D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3"/>
    </row>
    <row r="5" spans="2:23" ht="28.5" customHeight="1" x14ac:dyDescent="0.4">
      <c r="B5" s="106" t="s">
        <v>122</v>
      </c>
      <c r="C5" s="103"/>
      <c r="D5" s="103"/>
      <c r="E5" s="99" t="s">
        <v>123</v>
      </c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2"/>
      <c r="U5" s="2"/>
      <c r="V5" s="2"/>
      <c r="W5" s="3"/>
    </row>
    <row r="6" spans="2:23" ht="24" x14ac:dyDescent="0.4">
      <c r="B6" s="101" t="s">
        <v>102</v>
      </c>
      <c r="C6" s="102"/>
      <c r="D6" s="102"/>
      <c r="E6" s="102"/>
      <c r="F6" s="102"/>
      <c r="G6" s="102"/>
      <c r="H6" s="102"/>
      <c r="I6" s="103"/>
      <c r="J6" s="104" t="s">
        <v>77</v>
      </c>
      <c r="K6" s="104"/>
      <c r="L6" s="105" t="s">
        <v>104</v>
      </c>
      <c r="M6" s="98"/>
      <c r="N6" s="98"/>
      <c r="O6" s="110" t="s">
        <v>153</v>
      </c>
      <c r="P6" s="111"/>
      <c r="Q6" s="111"/>
      <c r="R6" s="47" t="s">
        <v>67</v>
      </c>
      <c r="S6" s="110" t="s">
        <v>155</v>
      </c>
      <c r="T6" s="111"/>
    </row>
    <row r="7" spans="2:23" ht="24" customHeight="1" x14ac:dyDescent="0.4">
      <c r="B7" s="112" t="s">
        <v>78</v>
      </c>
      <c r="C7" s="113"/>
      <c r="D7" s="113"/>
      <c r="E7" s="113"/>
      <c r="F7" s="113"/>
      <c r="G7" s="113"/>
      <c r="H7" s="113"/>
      <c r="I7" s="113"/>
      <c r="J7" s="114" t="s">
        <v>77</v>
      </c>
      <c r="K7" s="114"/>
      <c r="L7" s="115" t="s">
        <v>103</v>
      </c>
      <c r="M7" s="115"/>
      <c r="N7" s="116"/>
      <c r="O7" s="117" t="s">
        <v>154</v>
      </c>
      <c r="P7" s="118"/>
      <c r="Q7" s="118"/>
      <c r="R7" s="48" t="s">
        <v>66</v>
      </c>
      <c r="S7" s="119" t="s">
        <v>156</v>
      </c>
      <c r="T7" s="116"/>
      <c r="U7" s="46"/>
    </row>
    <row r="8" spans="2:23" ht="30" customHeight="1" x14ac:dyDescent="0.4">
      <c r="B8" s="120" t="s">
        <v>124</v>
      </c>
      <c r="C8" s="121"/>
      <c r="D8" s="122" t="s">
        <v>13</v>
      </c>
      <c r="E8" s="123"/>
      <c r="F8" s="124"/>
      <c r="G8" s="125" t="s">
        <v>14</v>
      </c>
      <c r="H8" s="123"/>
      <c r="I8" s="123"/>
      <c r="J8" s="123"/>
      <c r="K8" s="123"/>
      <c r="L8" s="10" t="s">
        <v>26</v>
      </c>
      <c r="M8" s="123" t="s">
        <v>14</v>
      </c>
      <c r="N8" s="123"/>
      <c r="O8" s="123"/>
      <c r="P8" s="123"/>
      <c r="Q8" s="126"/>
      <c r="R8" s="108" t="s">
        <v>15</v>
      </c>
      <c r="S8" s="108"/>
      <c r="T8" s="108" t="s">
        <v>15</v>
      </c>
      <c r="U8" s="109"/>
      <c r="V8" s="8"/>
    </row>
    <row r="9" spans="2:23" ht="30" customHeight="1" x14ac:dyDescent="0.4">
      <c r="B9" s="129" t="s">
        <v>16</v>
      </c>
      <c r="C9" s="130"/>
      <c r="D9" s="131">
        <v>0.58333333333333337</v>
      </c>
      <c r="E9" s="132"/>
      <c r="F9" s="133"/>
      <c r="G9" s="134" t="s">
        <v>153</v>
      </c>
      <c r="H9" s="135"/>
      <c r="I9" s="135"/>
      <c r="J9" s="135"/>
      <c r="K9" s="40"/>
      <c r="L9" s="33" t="s">
        <v>17</v>
      </c>
      <c r="M9" s="43"/>
      <c r="N9" s="135" t="s">
        <v>155</v>
      </c>
      <c r="O9" s="135"/>
      <c r="P9" s="135"/>
      <c r="Q9" s="135"/>
      <c r="R9" s="136" t="s">
        <v>154</v>
      </c>
      <c r="S9" s="137"/>
      <c r="T9" s="138" t="s">
        <v>156</v>
      </c>
      <c r="U9" s="139"/>
    </row>
    <row r="10" spans="2:23" ht="30" customHeight="1" x14ac:dyDescent="0.4">
      <c r="B10" s="140" t="s">
        <v>18</v>
      </c>
      <c r="C10" s="140"/>
      <c r="D10" s="141">
        <v>0.59722222222222221</v>
      </c>
      <c r="E10" s="142"/>
      <c r="F10" s="143"/>
      <c r="G10" s="144" t="s">
        <v>154</v>
      </c>
      <c r="H10" s="145"/>
      <c r="I10" s="145"/>
      <c r="J10" s="145"/>
      <c r="K10" s="41"/>
      <c r="L10" s="34" t="s">
        <v>17</v>
      </c>
      <c r="M10" s="41"/>
      <c r="N10" s="145" t="s">
        <v>156</v>
      </c>
      <c r="O10" s="145"/>
      <c r="P10" s="145"/>
      <c r="Q10" s="145"/>
      <c r="R10" s="146" t="s">
        <v>153</v>
      </c>
      <c r="S10" s="147"/>
      <c r="T10" s="127" t="s">
        <v>155</v>
      </c>
      <c r="U10" s="128"/>
    </row>
    <row r="11" spans="2:23" ht="30" customHeight="1" x14ac:dyDescent="0.4">
      <c r="B11" s="140" t="s">
        <v>65</v>
      </c>
      <c r="C11" s="140"/>
      <c r="D11" s="141"/>
      <c r="E11" s="142"/>
      <c r="F11" s="143"/>
      <c r="G11" s="144"/>
      <c r="H11" s="145"/>
      <c r="I11" s="145"/>
      <c r="J11" s="145"/>
      <c r="K11" s="41"/>
      <c r="L11" s="34"/>
      <c r="M11" s="41"/>
      <c r="N11" s="145"/>
      <c r="O11" s="145"/>
      <c r="P11" s="145"/>
      <c r="Q11" s="145"/>
      <c r="R11" s="146"/>
      <c r="S11" s="147"/>
      <c r="T11" s="127"/>
      <c r="U11" s="128"/>
    </row>
    <row r="12" spans="2:23" ht="30" customHeight="1" x14ac:dyDescent="0.4">
      <c r="B12" s="140" t="s">
        <v>19</v>
      </c>
      <c r="C12" s="140"/>
      <c r="D12" s="141">
        <v>0.61805555555555558</v>
      </c>
      <c r="E12" s="142"/>
      <c r="F12" s="143"/>
      <c r="G12" s="144" t="s">
        <v>153</v>
      </c>
      <c r="H12" s="145"/>
      <c r="I12" s="145"/>
      <c r="J12" s="145"/>
      <c r="K12" s="51"/>
      <c r="L12" s="34" t="s">
        <v>17</v>
      </c>
      <c r="M12" s="41"/>
      <c r="N12" s="145" t="s">
        <v>154</v>
      </c>
      <c r="O12" s="145"/>
      <c r="P12" s="145"/>
      <c r="Q12" s="145"/>
      <c r="R12" s="146" t="s">
        <v>155</v>
      </c>
      <c r="S12" s="147"/>
      <c r="T12" s="127" t="s">
        <v>156</v>
      </c>
      <c r="U12" s="128"/>
    </row>
    <row r="13" spans="2:23" ht="30" customHeight="1" x14ac:dyDescent="0.4">
      <c r="B13" s="140" t="s">
        <v>20</v>
      </c>
      <c r="C13" s="140"/>
      <c r="D13" s="141">
        <v>0.63194444444444442</v>
      </c>
      <c r="E13" s="142"/>
      <c r="F13" s="143"/>
      <c r="G13" s="144" t="s">
        <v>155</v>
      </c>
      <c r="H13" s="145"/>
      <c r="I13" s="145"/>
      <c r="J13" s="145"/>
      <c r="K13" s="41"/>
      <c r="L13" s="34" t="s">
        <v>17</v>
      </c>
      <c r="M13" s="41"/>
      <c r="N13" s="145" t="s">
        <v>156</v>
      </c>
      <c r="O13" s="145"/>
      <c r="P13" s="145"/>
      <c r="Q13" s="145"/>
      <c r="R13" s="146" t="s">
        <v>153</v>
      </c>
      <c r="S13" s="147"/>
      <c r="T13" s="127" t="s">
        <v>154</v>
      </c>
      <c r="U13" s="128"/>
    </row>
    <row r="14" spans="2:23" ht="30" customHeight="1" x14ac:dyDescent="0.4">
      <c r="B14" s="148" t="s">
        <v>65</v>
      </c>
      <c r="C14" s="149"/>
      <c r="D14" s="141"/>
      <c r="E14" s="142"/>
      <c r="F14" s="143"/>
      <c r="G14" s="144"/>
      <c r="H14" s="145"/>
      <c r="I14" s="145"/>
      <c r="J14" s="145"/>
      <c r="K14" s="41"/>
      <c r="L14" s="34"/>
      <c r="M14" s="41"/>
      <c r="N14" s="145"/>
      <c r="O14" s="145"/>
      <c r="P14" s="145"/>
      <c r="Q14" s="145"/>
      <c r="R14" s="146"/>
      <c r="S14" s="147"/>
      <c r="T14" s="127"/>
      <c r="U14" s="128"/>
    </row>
    <row r="15" spans="2:23" ht="30" customHeight="1" x14ac:dyDescent="0.4">
      <c r="B15" s="152" t="s">
        <v>21</v>
      </c>
      <c r="C15" s="152"/>
      <c r="D15" s="141">
        <v>0.65277777777777779</v>
      </c>
      <c r="E15" s="142"/>
      <c r="F15" s="143"/>
      <c r="G15" s="153" t="s">
        <v>153</v>
      </c>
      <c r="H15" s="154"/>
      <c r="I15" s="154"/>
      <c r="J15" s="154"/>
      <c r="K15" s="40"/>
      <c r="L15" s="35" t="s">
        <v>17</v>
      </c>
      <c r="M15" s="40"/>
      <c r="N15" s="154" t="s">
        <v>156</v>
      </c>
      <c r="O15" s="154"/>
      <c r="P15" s="154"/>
      <c r="Q15" s="154"/>
      <c r="R15" s="155" t="s">
        <v>155</v>
      </c>
      <c r="S15" s="110"/>
      <c r="T15" s="156" t="s">
        <v>154</v>
      </c>
      <c r="U15" s="157"/>
    </row>
    <row r="16" spans="2:23" ht="30" customHeight="1" x14ac:dyDescent="0.4">
      <c r="B16" s="158" t="s">
        <v>22</v>
      </c>
      <c r="C16" s="158"/>
      <c r="D16" s="159">
        <v>0.66666666666666663</v>
      </c>
      <c r="E16" s="160"/>
      <c r="F16" s="161"/>
      <c r="G16" s="162" t="s">
        <v>155</v>
      </c>
      <c r="H16" s="163"/>
      <c r="I16" s="163"/>
      <c r="J16" s="163"/>
      <c r="K16" s="42"/>
      <c r="L16" s="36" t="s">
        <v>17</v>
      </c>
      <c r="M16" s="42"/>
      <c r="N16" s="163" t="s">
        <v>154</v>
      </c>
      <c r="O16" s="163"/>
      <c r="P16" s="163"/>
      <c r="Q16" s="163"/>
      <c r="R16" s="164" t="s">
        <v>153</v>
      </c>
      <c r="S16" s="165"/>
      <c r="T16" s="150" t="s">
        <v>156</v>
      </c>
      <c r="U16" s="151"/>
    </row>
    <row r="32" spans="3:17" x14ac:dyDescent="0.4">
      <c r="C32" s="5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7"/>
      <c r="Q32" s="7"/>
    </row>
  </sheetData>
  <mergeCells count="68">
    <mergeCell ref="T16:U16"/>
    <mergeCell ref="B15:C15"/>
    <mergeCell ref="D15:F15"/>
    <mergeCell ref="G15:J15"/>
    <mergeCell ref="N15:Q15"/>
    <mergeCell ref="R15:S15"/>
    <mergeCell ref="T15:U15"/>
    <mergeCell ref="B16:C16"/>
    <mergeCell ref="D16:F16"/>
    <mergeCell ref="G16:J16"/>
    <mergeCell ref="N16:Q16"/>
    <mergeCell ref="R16:S16"/>
    <mergeCell ref="T14:U14"/>
    <mergeCell ref="B13:C13"/>
    <mergeCell ref="D13:F13"/>
    <mergeCell ref="G13:J13"/>
    <mergeCell ref="N13:Q13"/>
    <mergeCell ref="R13:S13"/>
    <mergeCell ref="T13:U13"/>
    <mergeCell ref="B14:C14"/>
    <mergeCell ref="D14:F14"/>
    <mergeCell ref="G14:J14"/>
    <mergeCell ref="N14:Q14"/>
    <mergeCell ref="R14:S14"/>
    <mergeCell ref="T12:U12"/>
    <mergeCell ref="B11:C11"/>
    <mergeCell ref="D11:F11"/>
    <mergeCell ref="G11:J11"/>
    <mergeCell ref="N11:Q11"/>
    <mergeCell ref="R11:S11"/>
    <mergeCell ref="T11:U11"/>
    <mergeCell ref="B12:C12"/>
    <mergeCell ref="D12:F12"/>
    <mergeCell ref="G12:J12"/>
    <mergeCell ref="N12:Q12"/>
    <mergeCell ref="R12:S12"/>
    <mergeCell ref="T10:U10"/>
    <mergeCell ref="B9:C9"/>
    <mergeCell ref="D9:F9"/>
    <mergeCell ref="G9:J9"/>
    <mergeCell ref="N9:Q9"/>
    <mergeCell ref="R9:S9"/>
    <mergeCell ref="T9:U9"/>
    <mergeCell ref="B10:C10"/>
    <mergeCell ref="D10:F10"/>
    <mergeCell ref="G10:J10"/>
    <mergeCell ref="N10:Q10"/>
    <mergeCell ref="R10:S10"/>
    <mergeCell ref="T8:U8"/>
    <mergeCell ref="O6:Q6"/>
    <mergeCell ref="S6:T6"/>
    <mergeCell ref="B7:I7"/>
    <mergeCell ref="J7:K7"/>
    <mergeCell ref="L7:N7"/>
    <mergeCell ref="O7:Q7"/>
    <mergeCell ref="S7:T7"/>
    <mergeCell ref="B8:C8"/>
    <mergeCell ref="D8:F8"/>
    <mergeCell ref="G8:K8"/>
    <mergeCell ref="M8:Q8"/>
    <mergeCell ref="R8:S8"/>
    <mergeCell ref="B2:V2"/>
    <mergeCell ref="B1:U1"/>
    <mergeCell ref="B6:I6"/>
    <mergeCell ref="J6:K6"/>
    <mergeCell ref="L6:N6"/>
    <mergeCell ref="B5:D5"/>
    <mergeCell ref="E5:S5"/>
  </mergeCells>
  <phoneticPr fontId="1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9F62C-A85D-4388-A32E-CA683FDD68D8}">
  <dimension ref="A1:X53"/>
  <sheetViews>
    <sheetView zoomScaleNormal="100" workbookViewId="0">
      <selection sqref="A1:U1"/>
    </sheetView>
  </sheetViews>
  <sheetFormatPr defaultColWidth="12.875" defaultRowHeight="18.75" x14ac:dyDescent="0.4"/>
  <cols>
    <col min="1" max="1" width="16.25" customWidth="1"/>
    <col min="2" max="21" width="5.5" customWidth="1"/>
    <col min="22" max="25" width="4.375" customWidth="1"/>
  </cols>
  <sheetData>
    <row r="1" spans="1:24" ht="34.5" customHeight="1" x14ac:dyDescent="0.4">
      <c r="A1" s="228" t="s">
        <v>83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3"/>
    </row>
    <row r="2" spans="1:24" ht="22.5" customHeight="1" x14ac:dyDescent="0.4">
      <c r="A2" s="229" t="s">
        <v>84</v>
      </c>
      <c r="B2" s="230"/>
      <c r="C2" s="230"/>
      <c r="D2" s="230"/>
      <c r="E2" s="230"/>
      <c r="F2" s="230"/>
      <c r="G2" s="230"/>
      <c r="H2" s="231"/>
      <c r="I2" s="231"/>
      <c r="J2" s="231"/>
      <c r="K2" s="231"/>
      <c r="L2" s="44"/>
      <c r="M2" s="44"/>
      <c r="N2" s="44"/>
      <c r="O2" s="44"/>
      <c r="P2" s="44"/>
      <c r="Q2" s="44"/>
      <c r="R2" s="44"/>
      <c r="S2" s="44"/>
      <c r="T2" s="4"/>
      <c r="U2" s="4"/>
      <c r="V2" s="4"/>
    </row>
    <row r="3" spans="1:24" x14ac:dyDescent="0.4">
      <c r="A3" s="9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59"/>
      <c r="S3" s="232"/>
      <c r="T3" s="233"/>
      <c r="U3" s="232"/>
      <c r="V3" s="233"/>
      <c r="W3" s="232"/>
      <c r="X3" s="233"/>
    </row>
    <row r="4" spans="1:24" ht="21.75" customHeight="1" x14ac:dyDescent="0.4">
      <c r="J4" s="77"/>
      <c r="S4" s="4" t="s">
        <v>4</v>
      </c>
      <c r="T4" s="4" t="s">
        <v>5</v>
      </c>
      <c r="U4" s="4" t="s">
        <v>6</v>
      </c>
      <c r="W4" s="70"/>
      <c r="X4" s="70"/>
    </row>
    <row r="5" spans="1:24" ht="25.5" customHeight="1" x14ac:dyDescent="0.4">
      <c r="A5" s="32" t="s">
        <v>23</v>
      </c>
      <c r="B5" s="226" t="str">
        <f>IF(A6="","",A6)</f>
        <v/>
      </c>
      <c r="C5" s="221"/>
      <c r="D5" s="221"/>
      <c r="E5" s="221" t="str">
        <f>IF(A7="","",A7)</f>
        <v/>
      </c>
      <c r="F5" s="227"/>
      <c r="G5" s="221"/>
      <c r="H5" s="221" t="str">
        <f>IF(A8="","",A8)</f>
        <v/>
      </c>
      <c r="I5" s="221"/>
      <c r="J5" s="221"/>
      <c r="K5" s="221" t="str">
        <f>IF(A9="","",A9)</f>
        <v/>
      </c>
      <c r="L5" s="221"/>
      <c r="M5" s="222"/>
      <c r="N5" s="78" t="s">
        <v>7</v>
      </c>
      <c r="O5" s="79" t="s">
        <v>8</v>
      </c>
      <c r="P5" s="79" t="s">
        <v>9</v>
      </c>
      <c r="Q5" s="1" t="s">
        <v>0</v>
      </c>
      <c r="R5" s="1" t="s">
        <v>1</v>
      </c>
      <c r="S5" s="1" t="s">
        <v>2</v>
      </c>
      <c r="T5" s="1" t="s">
        <v>105</v>
      </c>
      <c r="U5" s="1" t="s">
        <v>3</v>
      </c>
      <c r="W5" s="71"/>
      <c r="X5" s="71"/>
    </row>
    <row r="6" spans="1:24" ht="25.5" customHeight="1" x14ac:dyDescent="0.4">
      <c r="A6" s="91"/>
      <c r="B6" s="223"/>
      <c r="C6" s="224"/>
      <c r="D6" s="225"/>
      <c r="E6" s="49"/>
      <c r="F6" s="80" t="str">
        <f>IF(E6="","",IF(E6=G6,"△",IF(E6&gt;G6,"○","●")))</f>
        <v/>
      </c>
      <c r="G6" s="81"/>
      <c r="H6" s="49"/>
      <c r="I6" s="80" t="str">
        <f>IF(H6="","",IF(H6=J6,"△",IF(H6&gt;J6,"○","●")))</f>
        <v/>
      </c>
      <c r="J6" s="81"/>
      <c r="K6" s="49"/>
      <c r="L6" s="80" t="str">
        <f>IF(K6="","",IF(K6=M6,"△",IF(K6&gt;M6,"○","●")))</f>
        <v/>
      </c>
      <c r="M6" s="82"/>
      <c r="N6" s="83" t="str">
        <f>IF(A6="","",COUNTIF($B6:$M6,N$10))</f>
        <v/>
      </c>
      <c r="O6" s="83" t="str">
        <f>IF(A6="","",COUNTIF($B6:$M6,O$10))</f>
        <v/>
      </c>
      <c r="P6" s="83" t="str">
        <f>IF(A6="","",COUNTIF($B6:$M6,P$10))</f>
        <v/>
      </c>
      <c r="Q6" s="84" t="str">
        <f>IF(A6="","",N6*3+P6)</f>
        <v/>
      </c>
      <c r="R6" s="84" t="str">
        <f>IF(A6="","",SUMIF($B$10:$M$10,R$5,$B6:$M6))</f>
        <v/>
      </c>
      <c r="S6" s="84" t="str">
        <f>IF(A6="","",SUMIF($B$10:$M$10,S$5,$B6:$M6))</f>
        <v/>
      </c>
      <c r="T6" s="84" t="str">
        <f>IFERROR(R6-S6,"")</f>
        <v/>
      </c>
      <c r="U6" s="84" t="str" cm="1">
        <f t="array" ref="U6">IF(A6="","",SUMPRODUCT(($Q$6:$Q$9*10^5+$T$6:$T$9&gt;Q6*10^5+T6)*1)+1)</f>
        <v/>
      </c>
      <c r="W6" s="71"/>
      <c r="X6" s="71"/>
    </row>
    <row r="7" spans="1:24" ht="25.5" customHeight="1" x14ac:dyDescent="0.4">
      <c r="A7" s="91"/>
      <c r="B7" s="85" t="str">
        <f>IF(G6="","",G6)</f>
        <v/>
      </c>
      <c r="C7" s="86" t="str">
        <f>IF(B7="","",IF(B7=D7,"△",IF(B7&gt;D7,"○","●")))</f>
        <v/>
      </c>
      <c r="D7" s="87" t="str">
        <f>IF(E6="","",E6)</f>
        <v/>
      </c>
      <c r="E7" s="223"/>
      <c r="F7" s="224"/>
      <c r="G7" s="225"/>
      <c r="H7" s="49"/>
      <c r="I7" s="80" t="str">
        <f>IF(H7="","",IF(H7=J7,"△",IF(H7&gt;J7,"○","●")))</f>
        <v/>
      </c>
      <c r="J7" s="50"/>
      <c r="K7" s="88"/>
      <c r="L7" s="80" t="str">
        <f>IF(K7="","",IF(K7=M7,"△",IF(K7&gt;M7,"○","●")))</f>
        <v/>
      </c>
      <c r="M7" s="82"/>
      <c r="N7" s="83" t="str">
        <f>IF(A7="","",COUNTIF($B7:$M7,N$10))</f>
        <v/>
      </c>
      <c r="O7" s="83" t="str">
        <f>IF(A7="","",COUNTIF($B7:$M7,O$10))</f>
        <v/>
      </c>
      <c r="P7" s="83" t="str">
        <f>IF(A7="","",COUNTIF($B7:$M7,P$10))</f>
        <v/>
      </c>
      <c r="Q7" s="84" t="str">
        <f>IF(A7="","",N7*3+P7)</f>
        <v/>
      </c>
      <c r="R7" s="84" t="str">
        <f>IF(A7="","",SUMIF($B$10:$M$10,R$5,$B7:$M7))</f>
        <v/>
      </c>
      <c r="S7" s="84" t="str">
        <f>IF(A7="","",SUMIF($B$10:$M$10,S$5,$B7:$M7))</f>
        <v/>
      </c>
      <c r="T7" s="84" t="str">
        <f>IFERROR(R7-S7,"")</f>
        <v/>
      </c>
      <c r="U7" s="84" t="str">
        <f>IF(A7="","",SUMPRODUCT(($Q$6:$Q$9*10^5+$T$6:$T$9&gt;Q7*10^5+T7)*1)+1)</f>
        <v/>
      </c>
      <c r="W7" s="71"/>
      <c r="X7" s="71"/>
    </row>
    <row r="8" spans="1:24" ht="25.5" customHeight="1" x14ac:dyDescent="0.4">
      <c r="A8" s="91"/>
      <c r="B8" s="85" t="str">
        <f>IF(J6="","",J6)</f>
        <v/>
      </c>
      <c r="C8" s="86" t="str">
        <f>IF(B8="","",IF(B8=D8,"△",IF(B8&gt;D8,"○","●")))</f>
        <v/>
      </c>
      <c r="D8" s="87" t="str">
        <f>IF(H6="","",H6)</f>
        <v/>
      </c>
      <c r="E8" s="89" t="str">
        <f>IF(J7="","",J7)</f>
        <v/>
      </c>
      <c r="F8" s="86" t="str">
        <f>IF(E8="","",IF(E8=G8,"△",IF(E8&gt;G8,"○","●")))</f>
        <v/>
      </c>
      <c r="G8" s="87" t="str">
        <f>IF(H7="","",H7)</f>
        <v/>
      </c>
      <c r="H8" s="223"/>
      <c r="I8" s="224"/>
      <c r="J8" s="225"/>
      <c r="K8" s="49"/>
      <c r="L8" s="80" t="str">
        <f>IF(K8="","",IF(K8=M8,"△",IF(K8&gt;M8,"○","●")))</f>
        <v/>
      </c>
      <c r="M8" s="82"/>
      <c r="N8" s="83" t="str">
        <f>IF(A8="","",COUNTIF($B8:$M8,N$10))</f>
        <v/>
      </c>
      <c r="O8" s="83" t="str">
        <f>IF(A8="","",COUNTIF($B8:$M8,O$10))</f>
        <v/>
      </c>
      <c r="P8" s="83" t="str">
        <f>IF(A8="","",COUNTIF($B8:$M8,P$10))</f>
        <v/>
      </c>
      <c r="Q8" s="84" t="str">
        <f>IF(A8="","",N8*3+P8)</f>
        <v/>
      </c>
      <c r="R8" s="84" t="str">
        <f>IF(A8="","",SUMIF($B$10:$M$10,R$5,$B8:$M8))</f>
        <v/>
      </c>
      <c r="S8" s="84" t="str">
        <f>IF(A8="","",SUMIF($B$10:$M$10,S$5,$B8:$M8))</f>
        <v/>
      </c>
      <c r="T8" s="84" t="str">
        <f>IFERROR(R8-S8,"")</f>
        <v/>
      </c>
      <c r="U8" s="84" t="str">
        <f>IF(A8="","",SUMPRODUCT(($Q$6:$Q$9*10^5+$T$6:$T$9&gt;Q8*10^5+T8)*1)+1)</f>
        <v/>
      </c>
      <c r="W8" s="71"/>
      <c r="X8" s="71"/>
    </row>
    <row r="9" spans="1:24" ht="25.5" customHeight="1" x14ac:dyDescent="0.4">
      <c r="A9" s="91"/>
      <c r="B9" s="85" t="str">
        <f>IF(M6="","",M6)</f>
        <v/>
      </c>
      <c r="C9" s="86" t="str">
        <f>IF(B9="","",IF(B9=D9,"△",IF(B9&gt;D9,"○","●")))</f>
        <v/>
      </c>
      <c r="D9" s="87" t="str">
        <f>IF(K6="","",K6)</f>
        <v/>
      </c>
      <c r="E9" s="89" t="str">
        <f>IF(M7="","",M7)</f>
        <v/>
      </c>
      <c r="F9" s="86" t="str">
        <f>IF(E9="","",IF(E9=G9,"△",IF(E9&gt;G9,"○","●")))</f>
        <v/>
      </c>
      <c r="G9" s="87" t="str">
        <f>IF(K7="","",K7)</f>
        <v/>
      </c>
      <c r="H9" s="89" t="str">
        <f>IF(M8="","",M8)</f>
        <v/>
      </c>
      <c r="I9" s="86" t="str">
        <f>IF(H9="","",IF(H9=J9,"△",IF(H9&gt;J9,"○","●")))</f>
        <v/>
      </c>
      <c r="J9" s="87" t="str">
        <f>IF(K8="","",K8)</f>
        <v/>
      </c>
      <c r="K9" s="223"/>
      <c r="L9" s="224"/>
      <c r="M9" s="224"/>
      <c r="N9" s="83" t="str">
        <f>IF(A9="","",COUNTIF($B9:$M9,N$10))</f>
        <v/>
      </c>
      <c r="O9" s="83" t="str">
        <f>IF(A9="","",COUNTIF($B9:$M9,O$10))</f>
        <v/>
      </c>
      <c r="P9" s="83" t="str">
        <f>IF(A9="","",COUNTIF($B9:$M9,P$10))</f>
        <v/>
      </c>
      <c r="Q9" s="84" t="str">
        <f>IF(A9="","",N9*3+P9)</f>
        <v/>
      </c>
      <c r="R9" s="84" t="str">
        <f>IF(A9="","",SUMIF($B$10:$M$10,R$5,$B9:$M9))</f>
        <v/>
      </c>
      <c r="S9" s="84" t="str">
        <f>IF(A9="","",SUMIF($B$10:$M$10,S$5,$B9:$M9))</f>
        <v/>
      </c>
      <c r="T9" s="84" t="str">
        <f>IFERROR(R9-S9,"")</f>
        <v/>
      </c>
      <c r="U9" s="84" t="str">
        <f>IF(A9="","",SUMPRODUCT(($Q$6:$Q$9*10^5+$T$6:$T$9&gt;Q9*10^5+T9)*1)+1)</f>
        <v/>
      </c>
      <c r="W9" s="71"/>
      <c r="X9" s="71"/>
    </row>
    <row r="10" spans="1:24" ht="25.5" customHeight="1" x14ac:dyDescent="0.4">
      <c r="B10" s="92" t="s">
        <v>10</v>
      </c>
      <c r="C10" s="92"/>
      <c r="D10" s="92" t="s">
        <v>11</v>
      </c>
      <c r="E10" s="92" t="s">
        <v>10</v>
      </c>
      <c r="F10" s="92"/>
      <c r="G10" s="92" t="s">
        <v>11</v>
      </c>
      <c r="H10" s="92" t="s">
        <v>10</v>
      </c>
      <c r="I10" s="92"/>
      <c r="J10" s="92" t="s">
        <v>11</v>
      </c>
      <c r="K10" s="92" t="s">
        <v>10</v>
      </c>
      <c r="L10" s="92"/>
      <c r="M10" s="92" t="s">
        <v>11</v>
      </c>
      <c r="N10" s="93" t="s">
        <v>12</v>
      </c>
      <c r="O10" s="93" t="s">
        <v>24</v>
      </c>
      <c r="P10" s="93" t="s">
        <v>25</v>
      </c>
      <c r="W10" s="60"/>
      <c r="X10" s="60"/>
    </row>
    <row r="11" spans="1:24" ht="25.5" customHeight="1" x14ac:dyDescent="0.4">
      <c r="J11" s="77"/>
      <c r="P11" s="4" t="s">
        <v>4</v>
      </c>
      <c r="Q11" s="4" t="s">
        <v>5</v>
      </c>
      <c r="R11" s="4" t="s">
        <v>6</v>
      </c>
      <c r="T11" s="60"/>
      <c r="U11" s="60"/>
    </row>
    <row r="12" spans="1:24" ht="25.5" customHeight="1" x14ac:dyDescent="0.4">
      <c r="A12" s="32" t="s">
        <v>51</v>
      </c>
      <c r="B12" s="226" t="str">
        <f>IF(A13="","",A13)</f>
        <v/>
      </c>
      <c r="C12" s="221"/>
      <c r="D12" s="221"/>
      <c r="E12" s="221" t="str">
        <f>IF(A14="","",A14)</f>
        <v/>
      </c>
      <c r="F12" s="227"/>
      <c r="G12" s="221"/>
      <c r="H12" s="221" t="str">
        <f>IF(A15="","",A15)</f>
        <v/>
      </c>
      <c r="I12" s="221"/>
      <c r="J12" s="221"/>
      <c r="K12" s="90" t="s">
        <v>7</v>
      </c>
      <c r="L12" s="79" t="s">
        <v>8</v>
      </c>
      <c r="M12" s="79" t="s">
        <v>9</v>
      </c>
      <c r="N12" s="1" t="s">
        <v>0</v>
      </c>
      <c r="O12" s="1" t="s">
        <v>1</v>
      </c>
      <c r="P12" s="1" t="s">
        <v>2</v>
      </c>
      <c r="Q12" s="1" t="s">
        <v>105</v>
      </c>
      <c r="R12" s="1" t="s">
        <v>3</v>
      </c>
    </row>
    <row r="13" spans="1:24" ht="25.5" customHeight="1" x14ac:dyDescent="0.4">
      <c r="A13" s="91"/>
      <c r="B13" s="223"/>
      <c r="C13" s="224"/>
      <c r="D13" s="225"/>
      <c r="E13" s="49"/>
      <c r="F13" s="80" t="str">
        <f>IF(E13="","",IF(E13=G13,"△",IF(E13&gt;G13,"○","●")))</f>
        <v/>
      </c>
      <c r="G13" s="81"/>
      <c r="H13" s="49"/>
      <c r="I13" s="80" t="str">
        <f>IF(H13="","",IF(H13=J13,"△",IF(H13&gt;J13,"○","●")))</f>
        <v/>
      </c>
      <c r="J13" s="81"/>
      <c r="K13" s="83" t="str">
        <f>IF(A13="","",COUNTIF($B13:$J13,K$16))</f>
        <v/>
      </c>
      <c r="L13" s="83" t="str">
        <f>IF(A13="","",COUNTIF($B13:$J13,L$16))</f>
        <v/>
      </c>
      <c r="M13" s="83" t="str">
        <f>IF(A13="","",COUNTIF($B13:$J13,M$16))</f>
        <v/>
      </c>
      <c r="N13" s="84" t="str">
        <f>IF(A13="","",K13*3+M13)</f>
        <v/>
      </c>
      <c r="O13" s="84" t="str">
        <f>IF(A13="","",SUMIF($B$16:$J$16,O$12,$B13:$J13))</f>
        <v/>
      </c>
      <c r="P13" s="84" t="str">
        <f>IF(A13="","",SUMIF($B$16:$J$16,P$12,$B13:$J13))</f>
        <v/>
      </c>
      <c r="Q13" s="84" t="str">
        <f>IFERROR(O13-P13,"")</f>
        <v/>
      </c>
      <c r="R13" s="84" t="str">
        <f>IF(A13="","",SUMPRODUCT(($N$13:$N$15*10^5+$Q$13:$Q$15&gt;N13*10^5+Q13)*1)+1)</f>
        <v/>
      </c>
    </row>
    <row r="14" spans="1:24" ht="25.5" customHeight="1" x14ac:dyDescent="0.4">
      <c r="A14" s="91"/>
      <c r="B14" s="85" t="str">
        <f>IF(G13="","",G13)</f>
        <v/>
      </c>
      <c r="C14" s="86" t="str">
        <f>IF(B14="","",IF(B14=D14,"△",IF(B14&gt;D14,"○","●")))</f>
        <v/>
      </c>
      <c r="D14" s="87" t="str">
        <f>IF(E13="","",E13)</f>
        <v/>
      </c>
      <c r="E14" s="223"/>
      <c r="F14" s="224"/>
      <c r="G14" s="225"/>
      <c r="H14" s="49"/>
      <c r="I14" s="80" t="str">
        <f>IF(H14="","",IF(H14=J14,"△",IF(H14&gt;J14,"○","●")))</f>
        <v/>
      </c>
      <c r="J14" s="50"/>
      <c r="K14" s="83" t="str">
        <f>IF(A14="","",COUNTIF($B14:$J14,K$16))</f>
        <v/>
      </c>
      <c r="L14" s="83" t="str">
        <f>IF(A14="","",COUNTIF($B14:$J14,L$16))</f>
        <v/>
      </c>
      <c r="M14" s="83" t="str">
        <f>IF(A14="","",COUNTIF($B14:$J14,M$16))</f>
        <v/>
      </c>
      <c r="N14" s="84" t="str">
        <f>IF(A14="","",K14*3+M14)</f>
        <v/>
      </c>
      <c r="O14" s="84" t="str">
        <f>IF(A14="","",SUMIF($B$16:$J$16,O$12,$B14:$J14))</f>
        <v/>
      </c>
      <c r="P14" s="84" t="str">
        <f>IF(A14="","",SUMIF($B$16:$J$16,P$12,$B14:$J14))</f>
        <v/>
      </c>
      <c r="Q14" s="84" t="str">
        <f>IFERROR(O14-P14,"")</f>
        <v/>
      </c>
      <c r="R14" s="84" t="str">
        <f>IF(A14="","",SUMPRODUCT(($N$13:$N$15*10^5+$Q$13:$Q$15&gt;N14*10^5+Q14)*1)+1)</f>
        <v/>
      </c>
    </row>
    <row r="15" spans="1:24" ht="25.5" customHeight="1" x14ac:dyDescent="0.4">
      <c r="A15" s="91"/>
      <c r="B15" s="85" t="str">
        <f>IF(J13="","",J13)</f>
        <v/>
      </c>
      <c r="C15" s="86" t="str">
        <f>IF(B15="","",IF(B15=D15,"△",IF(B15&gt;D15,"○","●")))</f>
        <v/>
      </c>
      <c r="D15" s="87" t="str">
        <f>IF(H13="","",H13)</f>
        <v/>
      </c>
      <c r="E15" s="89" t="str">
        <f>IF(J14="","",J14)</f>
        <v/>
      </c>
      <c r="F15" s="86" t="str">
        <f>IF(E15="","",IF(E15=G15,"△",IF(E15&gt;G15,"○","●")))</f>
        <v/>
      </c>
      <c r="G15" s="87" t="str">
        <f>IF(H14="","",H14)</f>
        <v/>
      </c>
      <c r="H15" s="223"/>
      <c r="I15" s="224"/>
      <c r="J15" s="225"/>
      <c r="K15" s="83" t="str">
        <f>IF(A15="","",COUNTIF($B15:$J15,K$16))</f>
        <v/>
      </c>
      <c r="L15" s="83" t="str">
        <f>IF(A15="","",COUNTIF($B15:$J15,L$16))</f>
        <v/>
      </c>
      <c r="M15" s="83" t="str">
        <f>IF(A15="","",COUNTIF($B15:$J15,M$16))</f>
        <v/>
      </c>
      <c r="N15" s="84" t="str">
        <f>IF(A15="","",K15*3+M15)</f>
        <v/>
      </c>
      <c r="O15" s="84" t="str">
        <f>IF(A15="","",SUMIF($B$16:$J$16,O$12,$B15:$J15))</f>
        <v/>
      </c>
      <c r="P15" s="84" t="str">
        <f>IF(A15="","",SUMIF($B$16:$J$16,P$12,$B15:$J15))</f>
        <v/>
      </c>
      <c r="Q15" s="84" t="str">
        <f>IFERROR(O15-P15,"")</f>
        <v/>
      </c>
      <c r="R15" s="84" t="str">
        <f>IF(A15="","",SUMPRODUCT(($N$13:$N$15*10^5+$Q$13:$Q$15&gt;N15*10^5+Q15)*1)+1)</f>
        <v/>
      </c>
    </row>
    <row r="16" spans="1:24" ht="25.5" customHeight="1" x14ac:dyDescent="0.4">
      <c r="B16" s="92" t="s">
        <v>10</v>
      </c>
      <c r="C16" s="92"/>
      <c r="D16" s="92" t="s">
        <v>11</v>
      </c>
      <c r="E16" s="92" t="s">
        <v>10</v>
      </c>
      <c r="F16" s="92"/>
      <c r="G16" s="92" t="s">
        <v>11</v>
      </c>
      <c r="H16" s="92" t="s">
        <v>10</v>
      </c>
      <c r="I16" s="92"/>
      <c r="J16" s="92" t="s">
        <v>11</v>
      </c>
      <c r="K16" s="93" t="s">
        <v>12</v>
      </c>
      <c r="L16" s="93" t="s">
        <v>24</v>
      </c>
      <c r="M16" s="93" t="s">
        <v>25</v>
      </c>
    </row>
    <row r="17" spans="1:18" ht="25.5" customHeight="1" x14ac:dyDescent="0.4">
      <c r="J17" s="77"/>
      <c r="P17" s="4" t="s">
        <v>4</v>
      </c>
      <c r="Q17" s="4" t="s">
        <v>5</v>
      </c>
      <c r="R17" s="4" t="s">
        <v>6</v>
      </c>
    </row>
    <row r="18" spans="1:18" ht="25.5" customHeight="1" x14ac:dyDescent="0.4">
      <c r="A18" s="32" t="s">
        <v>27</v>
      </c>
      <c r="B18" s="226" t="str">
        <f>IF(A19="","",A19)</f>
        <v/>
      </c>
      <c r="C18" s="221"/>
      <c r="D18" s="221"/>
      <c r="E18" s="221" t="str">
        <f>IF(A20="","",A20)</f>
        <v/>
      </c>
      <c r="F18" s="227"/>
      <c r="G18" s="221"/>
      <c r="H18" s="221" t="str">
        <f>IF(A21="","",A21)</f>
        <v/>
      </c>
      <c r="I18" s="221"/>
      <c r="J18" s="221"/>
      <c r="K18" s="90" t="s">
        <v>7</v>
      </c>
      <c r="L18" s="79" t="s">
        <v>8</v>
      </c>
      <c r="M18" s="79" t="s">
        <v>9</v>
      </c>
      <c r="N18" s="1" t="s">
        <v>0</v>
      </c>
      <c r="O18" s="1" t="s">
        <v>1</v>
      </c>
      <c r="P18" s="1" t="s">
        <v>2</v>
      </c>
      <c r="Q18" s="1" t="s">
        <v>105</v>
      </c>
      <c r="R18" s="1" t="s">
        <v>3</v>
      </c>
    </row>
    <row r="19" spans="1:18" ht="25.5" customHeight="1" x14ac:dyDescent="0.4">
      <c r="A19" s="91"/>
      <c r="B19" s="223"/>
      <c r="C19" s="224"/>
      <c r="D19" s="225"/>
      <c r="E19" s="49"/>
      <c r="F19" s="80" t="str">
        <f>IF(E19="","",IF(E19=G19,"△",IF(E19&gt;G19,"○","●")))</f>
        <v/>
      </c>
      <c r="G19" s="81"/>
      <c r="H19" s="49"/>
      <c r="I19" s="80" t="str">
        <f>IF(H19="","",IF(H19=J19,"△",IF(H19&gt;J19,"○","●")))</f>
        <v/>
      </c>
      <c r="J19" s="81"/>
      <c r="K19" s="83" t="str">
        <f>IF(A19="","",COUNTIF($B19:$J19,K$22))</f>
        <v/>
      </c>
      <c r="L19" s="83" t="str">
        <f>IF(A19="","",COUNTIF($B19:$J19,L$22))</f>
        <v/>
      </c>
      <c r="M19" s="83" t="str">
        <f>IF(A19="","",COUNTIF($B19:$J19,M$22))</f>
        <v/>
      </c>
      <c r="N19" s="84" t="str">
        <f>IF(A19="","",K19*3+M19)</f>
        <v/>
      </c>
      <c r="O19" s="84" t="str">
        <f>IF(A19="","",SUMIF($B$22:$J$22,O$18,$B19:$J19))</f>
        <v/>
      </c>
      <c r="P19" s="84" t="str">
        <f>IF(A19="","",SUMIF($B$22:$J$22,P$18,$B19:$J19))</f>
        <v/>
      </c>
      <c r="Q19" s="84" t="str">
        <f>IFERROR(O19-P19,"")</f>
        <v/>
      </c>
      <c r="R19" s="84" t="str">
        <f>IF(A19="","",SUMPRODUCT(($N$19:$N$21*10^5+$Q$19:$Q$21&gt;N19*10^5+Q19)*1)+1)</f>
        <v/>
      </c>
    </row>
    <row r="20" spans="1:18" ht="25.5" customHeight="1" x14ac:dyDescent="0.4">
      <c r="A20" s="91"/>
      <c r="B20" s="85" t="str">
        <f>IF(G19="","",G19)</f>
        <v/>
      </c>
      <c r="C20" s="86" t="str">
        <f>IF(B20="","",IF(B20=D20,"△",IF(B20&gt;D20,"○","●")))</f>
        <v/>
      </c>
      <c r="D20" s="87" t="str">
        <f>IF(E19="","",E19)</f>
        <v/>
      </c>
      <c r="E20" s="223"/>
      <c r="F20" s="224"/>
      <c r="G20" s="225"/>
      <c r="H20" s="49"/>
      <c r="I20" s="80" t="str">
        <f>IF(H20="","",IF(H20=J20,"△",IF(H20&gt;J20,"○","●")))</f>
        <v/>
      </c>
      <c r="J20" s="50"/>
      <c r="K20" s="83" t="str">
        <f>IF(A20="","",COUNTIF($B20:$J20,K$22))</f>
        <v/>
      </c>
      <c r="L20" s="83" t="str">
        <f>IF(A20="","",COUNTIF($B20:$J20,L$22))</f>
        <v/>
      </c>
      <c r="M20" s="83" t="str">
        <f>IF(A20="","",COUNTIF($B20:$J20,M$22))</f>
        <v/>
      </c>
      <c r="N20" s="84" t="str">
        <f>IF(A20="","",K20*3+M20)</f>
        <v/>
      </c>
      <c r="O20" s="84" t="str">
        <f>IF(A20="","",SUMIF($B$22:$J$22,O$18,$B20:$J20))</f>
        <v/>
      </c>
      <c r="P20" s="84" t="str">
        <f>IF(A20="","",SUMIF($B$22:$J$22,P$18,$B20:$J20))</f>
        <v/>
      </c>
      <c r="Q20" s="84" t="str">
        <f>IFERROR(O20-P20,"")</f>
        <v/>
      </c>
      <c r="R20" s="84" t="str">
        <f>IF(A20="","",SUMPRODUCT(($N$19:$N$21*10^5+$Q$19:$Q$21&gt;N20*10^5+Q20)*1)+1)</f>
        <v/>
      </c>
    </row>
    <row r="21" spans="1:18" ht="25.5" customHeight="1" x14ac:dyDescent="0.4">
      <c r="A21" s="91"/>
      <c r="B21" s="85" t="str">
        <f>IF(J19="","",J19)</f>
        <v/>
      </c>
      <c r="C21" s="86" t="str">
        <f>IF(B21="","",IF(B21=D21,"△",IF(B21&gt;D21,"○","●")))</f>
        <v/>
      </c>
      <c r="D21" s="87" t="str">
        <f>IF(H19="","",H19)</f>
        <v/>
      </c>
      <c r="E21" s="89" t="str">
        <f>IF(J20="","",J20)</f>
        <v/>
      </c>
      <c r="F21" s="86" t="str">
        <f>IF(E21="","",IF(E21=G21,"△",IF(E21&gt;G21,"○","●")))</f>
        <v/>
      </c>
      <c r="G21" s="87" t="str">
        <f>IF(H20="","",H20)</f>
        <v/>
      </c>
      <c r="H21" s="223"/>
      <c r="I21" s="224"/>
      <c r="J21" s="225"/>
      <c r="K21" s="83" t="str">
        <f>IF(A21="","",COUNTIF($B21:$J21,K$22))</f>
        <v/>
      </c>
      <c r="L21" s="83" t="str">
        <f>IF(A21="","",COUNTIF($B21:$J21,L$22))</f>
        <v/>
      </c>
      <c r="M21" s="83" t="str">
        <f>IF(A21="","",COUNTIF($B21:$J21,M$22))</f>
        <v/>
      </c>
      <c r="N21" s="84" t="str">
        <f>IF(A21="","",K21*3+M21)</f>
        <v/>
      </c>
      <c r="O21" s="84" t="str">
        <f>IF(A21="","",SUMIF($B$22:$J$22,O$18,$B21:$J21))</f>
        <v/>
      </c>
      <c r="P21" s="84" t="str">
        <f>IF(A21="","",SUMIF($B$22:$J$22,P$18,$B21:$J21))</f>
        <v/>
      </c>
      <c r="Q21" s="84" t="str">
        <f>IFERROR(O21-P21,"")</f>
        <v/>
      </c>
      <c r="R21" s="84" t="str">
        <f>IF(A21="","",SUMPRODUCT(($N$19:$N$21*10^5+$Q$19:$Q$21&gt;N21*10^5+Q21)*1)+1)</f>
        <v/>
      </c>
    </row>
    <row r="22" spans="1:18" ht="25.5" customHeight="1" x14ac:dyDescent="0.4">
      <c r="B22" s="92" t="s">
        <v>10</v>
      </c>
      <c r="C22" s="92"/>
      <c r="D22" s="92" t="s">
        <v>11</v>
      </c>
      <c r="E22" s="92" t="s">
        <v>10</v>
      </c>
      <c r="F22" s="92"/>
      <c r="G22" s="92" t="s">
        <v>11</v>
      </c>
      <c r="H22" s="92" t="s">
        <v>10</v>
      </c>
      <c r="I22" s="92"/>
      <c r="J22" s="92" t="s">
        <v>11</v>
      </c>
      <c r="K22" s="93" t="s">
        <v>12</v>
      </c>
      <c r="L22" s="93" t="s">
        <v>24</v>
      </c>
      <c r="M22" s="93" t="s">
        <v>25</v>
      </c>
    </row>
    <row r="23" spans="1:18" ht="25.5" customHeight="1" x14ac:dyDescent="0.4">
      <c r="J23" s="77"/>
      <c r="P23" s="4" t="s">
        <v>4</v>
      </c>
      <c r="Q23" s="4" t="s">
        <v>5</v>
      </c>
      <c r="R23" s="4" t="s">
        <v>6</v>
      </c>
    </row>
    <row r="24" spans="1:18" ht="25.5" customHeight="1" x14ac:dyDescent="0.4">
      <c r="A24" s="32" t="s">
        <v>52</v>
      </c>
      <c r="B24" s="226" t="str">
        <f>IF(A25="","",A25)</f>
        <v/>
      </c>
      <c r="C24" s="221"/>
      <c r="D24" s="221"/>
      <c r="E24" s="221" t="str">
        <f>IF(A26="","",A26)</f>
        <v/>
      </c>
      <c r="F24" s="227"/>
      <c r="G24" s="221"/>
      <c r="H24" s="221" t="str">
        <f>IF(A27="","",A27)</f>
        <v/>
      </c>
      <c r="I24" s="221"/>
      <c r="J24" s="221"/>
      <c r="K24" s="90" t="s">
        <v>7</v>
      </c>
      <c r="L24" s="79" t="s">
        <v>8</v>
      </c>
      <c r="M24" s="79" t="s">
        <v>9</v>
      </c>
      <c r="N24" s="1" t="s">
        <v>0</v>
      </c>
      <c r="O24" s="1" t="s">
        <v>1</v>
      </c>
      <c r="P24" s="1" t="s">
        <v>2</v>
      </c>
      <c r="Q24" s="1" t="s">
        <v>105</v>
      </c>
      <c r="R24" s="1" t="s">
        <v>3</v>
      </c>
    </row>
    <row r="25" spans="1:18" ht="25.5" customHeight="1" x14ac:dyDescent="0.4">
      <c r="A25" s="91"/>
      <c r="B25" s="223"/>
      <c r="C25" s="224"/>
      <c r="D25" s="225"/>
      <c r="E25" s="49"/>
      <c r="F25" s="80" t="str">
        <f>IF(E25="","",IF(E25=G25,"△",IF(E25&gt;G25,"○","●")))</f>
        <v/>
      </c>
      <c r="G25" s="81"/>
      <c r="H25" s="49"/>
      <c r="I25" s="80" t="str">
        <f>IF(H25="","",IF(H25=J25,"△",IF(H25&gt;J25,"○","●")))</f>
        <v/>
      </c>
      <c r="J25" s="81"/>
      <c r="K25" s="83" t="str">
        <f>IF(A25="","",COUNTIF($B25:$J25,K$28))</f>
        <v/>
      </c>
      <c r="L25" s="83" t="str">
        <f>IF(A25="","",COUNTIF($B25:$J25,L$28))</f>
        <v/>
      </c>
      <c r="M25" s="83" t="str">
        <f>IF(A25="","",COUNTIF($B25:$J25,M$28))</f>
        <v/>
      </c>
      <c r="N25" s="84" t="str">
        <f>IF(A25="","",K25*3+M25)</f>
        <v/>
      </c>
      <c r="O25" s="84" t="str">
        <f>IF(A25="","",SUMIF($B$28:$J$28,O$24,$B25:$J25))</f>
        <v/>
      </c>
      <c r="P25" s="84" t="str">
        <f>IF(A25="","",SUMIF($B$28:$J$28,P$24,$B25:$J25))</f>
        <v/>
      </c>
      <c r="Q25" s="84" t="str">
        <f>IFERROR(O25-P25,"")</f>
        <v/>
      </c>
      <c r="R25" s="84" t="str">
        <f>IF(A25="","",SUMPRODUCT(($N$25:$N$27*10^5+$Q$25:$Q$27&gt;N25*10^5+Q25)*1)+1)</f>
        <v/>
      </c>
    </row>
    <row r="26" spans="1:18" ht="25.5" customHeight="1" x14ac:dyDescent="0.4">
      <c r="A26" s="91"/>
      <c r="B26" s="85" t="str">
        <f>IF(G25="","",G25)</f>
        <v/>
      </c>
      <c r="C26" s="86" t="str">
        <f>IF(B26="","",IF(B26=D26,"△",IF(B26&gt;D26,"○","●")))</f>
        <v/>
      </c>
      <c r="D26" s="87" t="str">
        <f>IF(E25="","",E25)</f>
        <v/>
      </c>
      <c r="E26" s="223"/>
      <c r="F26" s="224"/>
      <c r="G26" s="225"/>
      <c r="H26" s="49"/>
      <c r="I26" s="80" t="str">
        <f>IF(H26="","",IF(H26=J26,"△",IF(H26&gt;J26,"○","●")))</f>
        <v/>
      </c>
      <c r="J26" s="50"/>
      <c r="K26" s="83" t="str">
        <f>IF(A26="","",COUNTIF($B26:$J26,K$28))</f>
        <v/>
      </c>
      <c r="L26" s="83" t="str">
        <f>IF(A26="","",COUNTIF($B26:$J26,L$28))</f>
        <v/>
      </c>
      <c r="M26" s="83" t="str">
        <f>IF(A26="","",COUNTIF($B26:$J26,M$28))</f>
        <v/>
      </c>
      <c r="N26" s="84" t="str">
        <f>IF(A26="","",K26*3+M26)</f>
        <v/>
      </c>
      <c r="O26" s="84" t="str">
        <f>IF(A26="","",SUMIF($B$28:$J$28,O$24,$B26:$J26))</f>
        <v/>
      </c>
      <c r="P26" s="84" t="str">
        <f>IF(A26="","",SUMIF($B$28:$J$28,P$24,$B26:$J26))</f>
        <v/>
      </c>
      <c r="Q26" s="84" t="str">
        <f>IFERROR(O26-P26,"")</f>
        <v/>
      </c>
      <c r="R26" s="84" t="str">
        <f>IF(A26="","",SUMPRODUCT(($N$25:$N$27*10^5+$Q$25:$Q$27&gt;N26*10^5+Q26)*1)+1)</f>
        <v/>
      </c>
    </row>
    <row r="27" spans="1:18" ht="25.5" customHeight="1" x14ac:dyDescent="0.4">
      <c r="A27" s="91"/>
      <c r="B27" s="85" t="str">
        <f>IF(J25="","",J25)</f>
        <v/>
      </c>
      <c r="C27" s="86" t="str">
        <f>IF(B27="","",IF(B27=D27,"△",IF(B27&gt;D27,"○","●")))</f>
        <v/>
      </c>
      <c r="D27" s="87" t="str">
        <f>IF(H25="","",H25)</f>
        <v/>
      </c>
      <c r="E27" s="89" t="str">
        <f>IF(J26="","",J26)</f>
        <v/>
      </c>
      <c r="F27" s="86" t="str">
        <f>IF(E27="","",IF(E27=G27,"△",IF(E27&gt;G27,"○","●")))</f>
        <v/>
      </c>
      <c r="G27" s="87" t="str">
        <f>IF(H26="","",H26)</f>
        <v/>
      </c>
      <c r="H27" s="223"/>
      <c r="I27" s="224"/>
      <c r="J27" s="225"/>
      <c r="K27" s="83" t="str">
        <f>IF(A27="","",COUNTIF($B27:$J27,K$28))</f>
        <v/>
      </c>
      <c r="L27" s="83" t="str">
        <f>IF(A27="","",COUNTIF($B27:$J27,L$28))</f>
        <v/>
      </c>
      <c r="M27" s="83" t="str">
        <f>IF(A27="","",COUNTIF($B27:$J27,M$28))</f>
        <v/>
      </c>
      <c r="N27" s="84" t="str">
        <f>IF(A27="","",K27*3+M27)</f>
        <v/>
      </c>
      <c r="O27" s="84" t="str">
        <f>IF(A27="","",SUMIF($B$28:$J$28,O$24,$B27:$J27))</f>
        <v/>
      </c>
      <c r="P27" s="84" t="str">
        <f>IF(A27="","",SUMIF($B$28:$J$28,P$24,$B27:$J27))</f>
        <v/>
      </c>
      <c r="Q27" s="84" t="str">
        <f>IFERROR(O27-P27,"")</f>
        <v/>
      </c>
      <c r="R27" s="84" t="str">
        <f>IF(A27="","",SUMPRODUCT(($N$25:$N$27*10^5+$Q$25:$Q$27&gt;N27*10^5+Q27)*1)+1)</f>
        <v/>
      </c>
    </row>
    <row r="28" spans="1:18" ht="25.5" customHeight="1" x14ac:dyDescent="0.4">
      <c r="B28" s="92" t="s">
        <v>10</v>
      </c>
      <c r="C28" s="92"/>
      <c r="D28" s="92" t="s">
        <v>11</v>
      </c>
      <c r="E28" s="92" t="s">
        <v>10</v>
      </c>
      <c r="F28" s="92"/>
      <c r="G28" s="92" t="s">
        <v>11</v>
      </c>
      <c r="H28" s="92" t="s">
        <v>10</v>
      </c>
      <c r="I28" s="92"/>
      <c r="J28" s="92" t="s">
        <v>11</v>
      </c>
      <c r="K28" s="93" t="s">
        <v>12</v>
      </c>
      <c r="L28" s="93" t="s">
        <v>24</v>
      </c>
      <c r="M28" s="93" t="s">
        <v>25</v>
      </c>
    </row>
    <row r="29" spans="1:18" ht="25.5" customHeight="1" x14ac:dyDescent="0.4">
      <c r="J29" s="77"/>
      <c r="P29" s="4" t="s">
        <v>4</v>
      </c>
      <c r="Q29" s="4" t="s">
        <v>5</v>
      </c>
      <c r="R29" s="4" t="s">
        <v>6</v>
      </c>
    </row>
    <row r="30" spans="1:18" ht="25.5" customHeight="1" x14ac:dyDescent="0.4">
      <c r="A30" s="32" t="s">
        <v>28</v>
      </c>
      <c r="B30" s="226" t="str">
        <f>IF(A31="","",A31)</f>
        <v/>
      </c>
      <c r="C30" s="221"/>
      <c r="D30" s="221"/>
      <c r="E30" s="221" t="str">
        <f>IF(A32="","",A32)</f>
        <v/>
      </c>
      <c r="F30" s="227"/>
      <c r="G30" s="221"/>
      <c r="H30" s="221" t="str">
        <f>IF(A33="","",A33)</f>
        <v/>
      </c>
      <c r="I30" s="221"/>
      <c r="J30" s="221"/>
      <c r="K30" s="90" t="s">
        <v>7</v>
      </c>
      <c r="L30" s="79" t="s">
        <v>8</v>
      </c>
      <c r="M30" s="79" t="s">
        <v>9</v>
      </c>
      <c r="N30" s="1" t="s">
        <v>0</v>
      </c>
      <c r="O30" s="1" t="s">
        <v>1</v>
      </c>
      <c r="P30" s="1" t="s">
        <v>2</v>
      </c>
      <c r="Q30" s="1" t="s">
        <v>105</v>
      </c>
      <c r="R30" s="1" t="s">
        <v>3</v>
      </c>
    </row>
    <row r="31" spans="1:18" ht="25.5" customHeight="1" x14ac:dyDescent="0.4">
      <c r="A31" s="91"/>
      <c r="B31" s="223"/>
      <c r="C31" s="224"/>
      <c r="D31" s="225"/>
      <c r="E31" s="49"/>
      <c r="F31" s="80" t="str">
        <f>IF(E31="","",IF(E31=G31,"△",IF(E31&gt;G31,"○","●")))</f>
        <v/>
      </c>
      <c r="G31" s="81"/>
      <c r="H31" s="49"/>
      <c r="I31" s="80" t="str">
        <f>IF(H31="","",IF(H31=J31,"△",IF(H31&gt;J31,"○","●")))</f>
        <v/>
      </c>
      <c r="J31" s="81"/>
      <c r="K31" s="83" t="str">
        <f>IF(A31="","",COUNTIF($B31:$J31,K$34))</f>
        <v/>
      </c>
      <c r="L31" s="83" t="str">
        <f>IF(A31="","",COUNTIF($B31:$J31,L$34))</f>
        <v/>
      </c>
      <c r="M31" s="83" t="str">
        <f>IF(A31="","",COUNTIF($B31:$J31,M$34))</f>
        <v/>
      </c>
      <c r="N31" s="84" t="str">
        <f>IF(A31="","",K31*3+M31)</f>
        <v/>
      </c>
      <c r="O31" s="84" t="str">
        <f>IF(A31="","",SUMIF($B$34:$J$34,O$30,$B31:$J31))</f>
        <v/>
      </c>
      <c r="P31" s="84" t="str">
        <f>IF(A31="","",SUMIF($B$34:$J$34,P$30,$B31:$J31))</f>
        <v/>
      </c>
      <c r="Q31" s="84" t="str">
        <f>IFERROR(O31-P31,"")</f>
        <v/>
      </c>
      <c r="R31" s="84" t="str">
        <f>IF(A31="","",SUMPRODUCT(($N$31:$N$33*10^5+$Q$31:$Q$33&gt;N31*10^5+Q31)*1)+1)</f>
        <v/>
      </c>
    </row>
    <row r="32" spans="1:18" ht="25.5" customHeight="1" x14ac:dyDescent="0.4">
      <c r="A32" s="91"/>
      <c r="B32" s="85" t="str">
        <f>IF(G31="","",G31)</f>
        <v/>
      </c>
      <c r="C32" s="86" t="str">
        <f>IF(B32="","",IF(B32=D32,"△",IF(B32&gt;D32,"○","●")))</f>
        <v/>
      </c>
      <c r="D32" s="87" t="str">
        <f>IF(E31="","",E31)</f>
        <v/>
      </c>
      <c r="E32" s="223"/>
      <c r="F32" s="224"/>
      <c r="G32" s="225"/>
      <c r="H32" s="49"/>
      <c r="I32" s="80" t="str">
        <f>IF(H32="","",IF(H32=J32,"△",IF(H32&gt;J32,"○","●")))</f>
        <v/>
      </c>
      <c r="J32" s="50"/>
      <c r="K32" s="83" t="str">
        <f>IF(A32="","",COUNTIF($B32:$J32,K$34))</f>
        <v/>
      </c>
      <c r="L32" s="83" t="str">
        <f>IF(A32="","",COUNTIF($B32:$J32,L$34))</f>
        <v/>
      </c>
      <c r="M32" s="83" t="str">
        <f>IF(A32="","",COUNTIF($B32:$J32,M$34))</f>
        <v/>
      </c>
      <c r="N32" s="84" t="str">
        <f>IF(A32="","",K32*3+M32)</f>
        <v/>
      </c>
      <c r="O32" s="84" t="str">
        <f>IF(A32="","",SUMIF($B$34:$J$34,O$30,$B32:$J32))</f>
        <v/>
      </c>
      <c r="P32" s="84" t="str">
        <f>IF(A32="","",SUMIF($B$34:$J$34,P$30,$B32:$J32))</f>
        <v/>
      </c>
      <c r="Q32" s="84" t="str">
        <f>IFERROR(O32-P32,"")</f>
        <v/>
      </c>
      <c r="R32" s="84" t="str">
        <f>IF(A32="","",SUMPRODUCT(($N$31:$N$33*10^5+$Q$31:$Q$33&gt;N32*10^5+Q32)*1)+1)</f>
        <v/>
      </c>
    </row>
    <row r="33" spans="1:21" ht="25.5" customHeight="1" x14ac:dyDescent="0.4">
      <c r="A33" s="91"/>
      <c r="B33" s="85" t="str">
        <f>IF(J31="","",J31)</f>
        <v/>
      </c>
      <c r="C33" s="86" t="str">
        <f>IF(B33="","",IF(B33=D33,"△",IF(B33&gt;D33,"○","●")))</f>
        <v/>
      </c>
      <c r="D33" s="87" t="str">
        <f>IF(H31="","",H31)</f>
        <v/>
      </c>
      <c r="E33" s="89" t="str">
        <f>IF(J32="","",J32)</f>
        <v/>
      </c>
      <c r="F33" s="86" t="str">
        <f>IF(E33="","",IF(E33=G33,"△",IF(E33&gt;G33,"○","●")))</f>
        <v/>
      </c>
      <c r="G33" s="87" t="str">
        <f>IF(H32="","",H32)</f>
        <v/>
      </c>
      <c r="H33" s="223"/>
      <c r="I33" s="224"/>
      <c r="J33" s="225"/>
      <c r="K33" s="83" t="str">
        <f>IF(A33="","",COUNTIF($B33:$J33,K$34))</f>
        <v/>
      </c>
      <c r="L33" s="83" t="str">
        <f>IF(A33="","",COUNTIF($B33:$J33,L$34))</f>
        <v/>
      </c>
      <c r="M33" s="83" t="str">
        <f>IF(A33="","",COUNTIF($B33:$J33,M$34))</f>
        <v/>
      </c>
      <c r="N33" s="84" t="str">
        <f>IF(A33="","",K33*3+M33)</f>
        <v/>
      </c>
      <c r="O33" s="84" t="str">
        <f>IF(A33="","",SUMIF($B$34:$J$34,O$30,$B33:$J33))</f>
        <v/>
      </c>
      <c r="P33" s="84" t="str">
        <f>IF(A33="","",SUMIF($B$34:$J$34,P$30,$B33:$J33))</f>
        <v/>
      </c>
      <c r="Q33" s="84" t="str">
        <f>IFERROR(O33-P33,"")</f>
        <v/>
      </c>
      <c r="R33" s="84" t="str">
        <f>IF(A33="","",SUMPRODUCT(($N$31:$N$33*10^5+$Q$31:$Q$33&gt;N33*10^5+Q33)*1)+1)</f>
        <v/>
      </c>
    </row>
    <row r="34" spans="1:21" ht="25.5" customHeight="1" x14ac:dyDescent="0.4">
      <c r="B34" s="92" t="s">
        <v>10</v>
      </c>
      <c r="C34" s="92"/>
      <c r="D34" s="92" t="s">
        <v>11</v>
      </c>
      <c r="E34" s="92" t="s">
        <v>10</v>
      </c>
      <c r="F34" s="92"/>
      <c r="G34" s="92" t="s">
        <v>11</v>
      </c>
      <c r="H34" s="92" t="s">
        <v>10</v>
      </c>
      <c r="I34" s="92"/>
      <c r="J34" s="92" t="s">
        <v>11</v>
      </c>
      <c r="K34" s="93" t="s">
        <v>12</v>
      </c>
      <c r="L34" s="93" t="s">
        <v>24</v>
      </c>
      <c r="M34" s="93" t="s">
        <v>25</v>
      </c>
    </row>
    <row r="35" spans="1:21" ht="25.5" customHeight="1" x14ac:dyDescent="0.4">
      <c r="J35" s="77"/>
      <c r="P35" s="4" t="s">
        <v>4</v>
      </c>
      <c r="Q35" s="4" t="s">
        <v>5</v>
      </c>
      <c r="R35" s="4" t="s">
        <v>6</v>
      </c>
    </row>
    <row r="36" spans="1:21" ht="25.5" customHeight="1" x14ac:dyDescent="0.4">
      <c r="A36" s="32" t="s">
        <v>29</v>
      </c>
      <c r="B36" s="226" t="str">
        <f>IF(A37="","",A37)</f>
        <v/>
      </c>
      <c r="C36" s="221"/>
      <c r="D36" s="221"/>
      <c r="E36" s="221" t="str">
        <f>IF(A38="","",A38)</f>
        <v/>
      </c>
      <c r="F36" s="227"/>
      <c r="G36" s="221"/>
      <c r="H36" s="221" t="str">
        <f>IF(A39="","",A39)</f>
        <v/>
      </c>
      <c r="I36" s="221"/>
      <c r="J36" s="221"/>
      <c r="K36" s="90" t="s">
        <v>7</v>
      </c>
      <c r="L36" s="79" t="s">
        <v>8</v>
      </c>
      <c r="M36" s="79" t="s">
        <v>9</v>
      </c>
      <c r="N36" s="1" t="s">
        <v>0</v>
      </c>
      <c r="O36" s="1" t="s">
        <v>1</v>
      </c>
      <c r="P36" s="1" t="s">
        <v>2</v>
      </c>
      <c r="Q36" s="1" t="s">
        <v>105</v>
      </c>
      <c r="R36" s="1" t="s">
        <v>3</v>
      </c>
    </row>
    <row r="37" spans="1:21" ht="25.5" customHeight="1" x14ac:dyDescent="0.4">
      <c r="A37" s="91"/>
      <c r="B37" s="223"/>
      <c r="C37" s="224"/>
      <c r="D37" s="225"/>
      <c r="E37" s="49"/>
      <c r="F37" s="80" t="str">
        <f>IF(E37="","",IF(E37=G37,"△",IF(E37&gt;G37,"○","●")))</f>
        <v/>
      </c>
      <c r="G37" s="81"/>
      <c r="H37" s="49"/>
      <c r="I37" s="80" t="str">
        <f>IF(H37="","",IF(H37=J37,"△",IF(H37&gt;J37,"○","●")))</f>
        <v/>
      </c>
      <c r="J37" s="81"/>
      <c r="K37" s="83" t="str">
        <f>IF(A37="","",COUNTIF($B37:$J37,K$40))</f>
        <v/>
      </c>
      <c r="L37" s="83" t="str">
        <f>IF(A37="","",COUNTIF($B37:$J37,L$40))</f>
        <v/>
      </c>
      <c r="M37" s="83" t="str">
        <f>IF(A37="","",COUNTIF($B37:$J37,M$40))</f>
        <v/>
      </c>
      <c r="N37" s="84" t="str">
        <f>IF(A37="","",K37*3+M37)</f>
        <v/>
      </c>
      <c r="O37" s="84" t="str">
        <f>IF(A37="","",SUMIF($B$40:$J$40,O$36,$B37:$J37))</f>
        <v/>
      </c>
      <c r="P37" s="84" t="str">
        <f>IF(A37="","",SUMIF($B$40:$J$40,P$36,$B37:$J37))</f>
        <v/>
      </c>
      <c r="Q37" s="84" t="str">
        <f>IFERROR(O37-P37,"")</f>
        <v/>
      </c>
      <c r="R37" s="84" t="str">
        <f>IF(A37="","",SUMPRODUCT(($N$37:$N$39*10^5+$Q$37:$Q$39&gt;N37*10^5+Q37)*1)+1)</f>
        <v/>
      </c>
    </row>
    <row r="38" spans="1:21" ht="25.5" customHeight="1" x14ac:dyDescent="0.4">
      <c r="A38" s="91"/>
      <c r="B38" s="85" t="str">
        <f>IF(G37="","",G37)</f>
        <v/>
      </c>
      <c r="C38" s="86" t="str">
        <f>IF(B38="","",IF(B38=D38,"△",IF(B38&gt;D38,"○","●")))</f>
        <v/>
      </c>
      <c r="D38" s="87" t="str">
        <f>IF(E37="","",E37)</f>
        <v/>
      </c>
      <c r="E38" s="223"/>
      <c r="F38" s="224"/>
      <c r="G38" s="225"/>
      <c r="H38" s="49"/>
      <c r="I38" s="80" t="str">
        <f>IF(H38="","",IF(H38=J38,"△",IF(H38&gt;J38,"○","●")))</f>
        <v/>
      </c>
      <c r="J38" s="50"/>
      <c r="K38" s="83" t="str">
        <f>IF(A38="","",COUNTIF($B38:$J38,K$40))</f>
        <v/>
      </c>
      <c r="L38" s="83" t="str">
        <f>IF(A38="","",COUNTIF($B38:$J38,L$40))</f>
        <v/>
      </c>
      <c r="M38" s="83" t="str">
        <f>IF(A38="","",COUNTIF($B38:$J38,M$40))</f>
        <v/>
      </c>
      <c r="N38" s="84" t="str">
        <f>IF(A38="","",K38*3+M38)</f>
        <v/>
      </c>
      <c r="O38" s="84" t="str">
        <f>IF(A38="","",SUMIF($B$40:$J$40,O$36,$B38:$J38))</f>
        <v/>
      </c>
      <c r="P38" s="84" t="str">
        <f>IF(A38="","",SUMIF($B$40:$J$40,P$36,$B38:$J38))</f>
        <v/>
      </c>
      <c r="Q38" s="84" t="str">
        <f>IFERROR(O38-P38,"")</f>
        <v/>
      </c>
      <c r="R38" s="84" t="str">
        <f>IF(A38="","",SUMPRODUCT(($N$37:$N$39*10^5+$Q$37:$Q$39&gt;N38*10^5+Q38)*1)+1)</f>
        <v/>
      </c>
    </row>
    <row r="39" spans="1:21" ht="25.5" customHeight="1" x14ac:dyDescent="0.4">
      <c r="A39" s="91"/>
      <c r="B39" s="85" t="str">
        <f>IF(J37="","",J37)</f>
        <v/>
      </c>
      <c r="C39" s="86" t="str">
        <f>IF(B39="","",IF(B39=D39,"△",IF(B39&gt;D39,"○","●")))</f>
        <v/>
      </c>
      <c r="D39" s="87" t="str">
        <f>IF(H37="","",H37)</f>
        <v/>
      </c>
      <c r="E39" s="89" t="str">
        <f>IF(J38="","",J38)</f>
        <v/>
      </c>
      <c r="F39" s="86" t="str">
        <f>IF(E39="","",IF(E39=G39,"△",IF(E39&gt;G39,"○","●")))</f>
        <v/>
      </c>
      <c r="G39" s="87" t="str">
        <f>IF(H38="","",H38)</f>
        <v/>
      </c>
      <c r="H39" s="223"/>
      <c r="I39" s="224"/>
      <c r="J39" s="225"/>
      <c r="K39" s="83" t="str">
        <f>IF(A39="","",COUNTIF($B39:$J39,K$40))</f>
        <v/>
      </c>
      <c r="L39" s="83" t="str">
        <f>IF(A39="","",COUNTIF($B39:$J39,L$40))</f>
        <v/>
      </c>
      <c r="M39" s="83" t="str">
        <f>IF(A39="","",COUNTIF($B39:$J39,M$40))</f>
        <v/>
      </c>
      <c r="N39" s="84" t="str">
        <f>IF(A39="","",K39*3+M39)</f>
        <v/>
      </c>
      <c r="O39" s="84" t="str">
        <f>IF(A39="","",SUMIF($B$40:$J$40,O$36,$B39:$J39))</f>
        <v/>
      </c>
      <c r="P39" s="84" t="str">
        <f>IF(A39="","",SUMIF($B$40:$J$40,P$36,$B39:$J39))</f>
        <v/>
      </c>
      <c r="Q39" s="84" t="str">
        <f>IFERROR(O39-P39,"")</f>
        <v/>
      </c>
      <c r="R39" s="84" t="str">
        <f>IF(A39="","",SUMPRODUCT(($N$37:$N$39*10^5+$Q$37:$Q$39&gt;N39*10^5+Q39)*1)+1)</f>
        <v/>
      </c>
    </row>
    <row r="40" spans="1:21" ht="25.5" customHeight="1" x14ac:dyDescent="0.4">
      <c r="B40" s="92" t="s">
        <v>10</v>
      </c>
      <c r="C40" s="92"/>
      <c r="D40" s="92" t="s">
        <v>11</v>
      </c>
      <c r="E40" s="92" t="s">
        <v>10</v>
      </c>
      <c r="F40" s="92"/>
      <c r="G40" s="92" t="s">
        <v>11</v>
      </c>
      <c r="H40" s="92" t="s">
        <v>10</v>
      </c>
      <c r="I40" s="92"/>
      <c r="J40" s="92" t="s">
        <v>11</v>
      </c>
      <c r="K40" s="93" t="s">
        <v>12</v>
      </c>
      <c r="L40" s="93" t="s">
        <v>24</v>
      </c>
      <c r="M40" s="93" t="s">
        <v>25</v>
      </c>
    </row>
    <row r="41" spans="1:21" ht="25.5" customHeight="1" x14ac:dyDescent="0.4">
      <c r="J41" s="77"/>
      <c r="P41" s="4" t="s">
        <v>4</v>
      </c>
      <c r="Q41" s="4" t="s">
        <v>5</v>
      </c>
      <c r="R41" s="4" t="s">
        <v>6</v>
      </c>
    </row>
    <row r="42" spans="1:21" ht="25.5" customHeight="1" x14ac:dyDescent="0.4">
      <c r="A42" s="32" t="s">
        <v>53</v>
      </c>
      <c r="B42" s="226" t="str">
        <f>IF(A43="","",A43)</f>
        <v/>
      </c>
      <c r="C42" s="221"/>
      <c r="D42" s="221"/>
      <c r="E42" s="221" t="str">
        <f>IF(A44="","",A44)</f>
        <v/>
      </c>
      <c r="F42" s="227"/>
      <c r="G42" s="221"/>
      <c r="H42" s="221" t="str">
        <f>IF(A45="","",A45)</f>
        <v/>
      </c>
      <c r="I42" s="221"/>
      <c r="J42" s="221"/>
      <c r="K42" s="90" t="s">
        <v>7</v>
      </c>
      <c r="L42" s="79" t="s">
        <v>8</v>
      </c>
      <c r="M42" s="79" t="s">
        <v>9</v>
      </c>
      <c r="N42" s="1" t="s">
        <v>0</v>
      </c>
      <c r="O42" s="1" t="s">
        <v>1</v>
      </c>
      <c r="P42" s="1" t="s">
        <v>2</v>
      </c>
      <c r="Q42" s="1" t="s">
        <v>105</v>
      </c>
      <c r="R42" s="1" t="s">
        <v>3</v>
      </c>
    </row>
    <row r="43" spans="1:21" ht="25.5" customHeight="1" x14ac:dyDescent="0.4">
      <c r="A43" s="91"/>
      <c r="B43" s="223"/>
      <c r="C43" s="224"/>
      <c r="D43" s="225"/>
      <c r="E43" s="49"/>
      <c r="F43" s="80" t="str">
        <f>IF(E43="","",IF(E43=G43,"△",IF(E43&gt;G43,"○","●")))</f>
        <v/>
      </c>
      <c r="G43" s="81"/>
      <c r="H43" s="49"/>
      <c r="I43" s="80" t="str">
        <f>IF(H43="","",IF(H43=J43,"△",IF(H43&gt;J43,"○","●")))</f>
        <v/>
      </c>
      <c r="J43" s="81"/>
      <c r="K43" s="83" t="str">
        <f>IF(A43="","",COUNTIF($B43:$J43,K$46))</f>
        <v/>
      </c>
      <c r="L43" s="83" t="str">
        <f>IF(A43="","",COUNTIF($B43:$J43,L$46))</f>
        <v/>
      </c>
      <c r="M43" s="83" t="str">
        <f>IF(A43="","",COUNTIF($B43:$J43,M$46))</f>
        <v/>
      </c>
      <c r="N43" s="84" t="str">
        <f>IF(A43="","",K43*3+M43)</f>
        <v/>
      </c>
      <c r="O43" s="84" t="str">
        <f>IF(A43="","",SUMIF($B$46:$J$46,O$42,$B43:$J43))</f>
        <v/>
      </c>
      <c r="P43" s="84" t="str">
        <f>IF(A43="","",SUMIF($B$46:$J$46,P$42,$B43:$J43))</f>
        <v/>
      </c>
      <c r="Q43" s="84" t="str">
        <f>IFERROR(O43-P43,"")</f>
        <v/>
      </c>
      <c r="R43" s="84" t="str">
        <f>IF(A43="","",SUMPRODUCT(($N$43:$N$45*10^5+$Q$43:$Q$45&gt;N43*10^5+Q43)*1)+1)</f>
        <v/>
      </c>
    </row>
    <row r="44" spans="1:21" ht="25.5" customHeight="1" x14ac:dyDescent="0.4">
      <c r="A44" s="91"/>
      <c r="B44" s="85" t="str">
        <f>IF(G43="","",G43)</f>
        <v/>
      </c>
      <c r="C44" s="86" t="str">
        <f>IF(B44="","",IF(B44=D44,"△",IF(B44&gt;D44,"○","●")))</f>
        <v/>
      </c>
      <c r="D44" s="87" t="str">
        <f>IF(E43="","",E43)</f>
        <v/>
      </c>
      <c r="E44" s="223"/>
      <c r="F44" s="224"/>
      <c r="G44" s="225"/>
      <c r="H44" s="49"/>
      <c r="I44" s="80" t="str">
        <f>IF(H44="","",IF(H44=J44,"△",IF(H44&gt;J44,"○","●")))</f>
        <v/>
      </c>
      <c r="J44" s="50"/>
      <c r="K44" s="83" t="str">
        <f>IF(A44="","",COUNTIF($B44:$J44,K$46))</f>
        <v/>
      </c>
      <c r="L44" s="83" t="str">
        <f>IF(A44="","",COUNTIF($B44:$J44,L$46))</f>
        <v/>
      </c>
      <c r="M44" s="83" t="str">
        <f>IF(A44="","",COUNTIF($B44:$J44,M$46))</f>
        <v/>
      </c>
      <c r="N44" s="84" t="str">
        <f>IF(A44="","",K44*3+M44)</f>
        <v/>
      </c>
      <c r="O44" s="84" t="str">
        <f>IF(A44="","",SUMIF($B$46:$J$46,O$42,$B44:$J44))</f>
        <v/>
      </c>
      <c r="P44" s="84" t="str">
        <f>IF(A44="","",SUMIF($B$46:$J$46,P$42,$B44:$J44))</f>
        <v/>
      </c>
      <c r="Q44" s="84" t="str">
        <f>IFERROR(O44-P44,"")</f>
        <v/>
      </c>
      <c r="R44" s="84" t="str">
        <f>IF(A44="","",SUMPRODUCT(($N$43:$N$45*10^5+$Q$43:$Q$45&gt;N44*10^5+Q44)*1)+1)</f>
        <v/>
      </c>
    </row>
    <row r="45" spans="1:21" ht="25.5" customHeight="1" x14ac:dyDescent="0.4">
      <c r="A45" s="91"/>
      <c r="B45" s="85" t="str">
        <f>IF(J43="","",J43)</f>
        <v/>
      </c>
      <c r="C45" s="86" t="str">
        <f>IF(B45="","",IF(B45=D45,"△",IF(B45&gt;D45,"○","●")))</f>
        <v/>
      </c>
      <c r="D45" s="87" t="str">
        <f>IF(H43="","",H43)</f>
        <v/>
      </c>
      <c r="E45" s="89" t="str">
        <f>IF(J44="","",J44)</f>
        <v/>
      </c>
      <c r="F45" s="86" t="str">
        <f>IF(E45="","",IF(E45=G45,"△",IF(E45&gt;G45,"○","●")))</f>
        <v/>
      </c>
      <c r="G45" s="87" t="str">
        <f>IF(H44="","",H44)</f>
        <v/>
      </c>
      <c r="H45" s="223"/>
      <c r="I45" s="224"/>
      <c r="J45" s="225"/>
      <c r="K45" s="83" t="str">
        <f>IF(A45="","",COUNTIF($B45:$J45,K$46))</f>
        <v/>
      </c>
      <c r="L45" s="83" t="str">
        <f>IF(A45="","",COUNTIF($B45:$J45,L$46))</f>
        <v/>
      </c>
      <c r="M45" s="83" t="str">
        <f>IF(A45="","",COUNTIF($B45:$J45,M$46))</f>
        <v/>
      </c>
      <c r="N45" s="84" t="str">
        <f>IF(A45="","",K45*3+M45)</f>
        <v/>
      </c>
      <c r="O45" s="84" t="str">
        <f>IF(A45="","",SUMIF($B$46:$J$46,O$42,$B45:$J45))</f>
        <v/>
      </c>
      <c r="P45" s="84" t="str">
        <f>IF(A45="","",SUMIF($B$46:$J$46,P$42,$B45:$J45))</f>
        <v/>
      </c>
      <c r="Q45" s="84" t="str">
        <f>IFERROR(O45-P45,"")</f>
        <v/>
      </c>
      <c r="R45" s="84" t="str">
        <f>IF(A45="","",SUMPRODUCT(($N$43:$N$45*10^5+$Q$43:$Q$45&gt;N45*10^5+Q45)*1)+1)</f>
        <v/>
      </c>
    </row>
    <row r="46" spans="1:21" ht="25.5" customHeight="1" x14ac:dyDescent="0.4">
      <c r="B46" s="92" t="s">
        <v>10</v>
      </c>
      <c r="C46" s="92"/>
      <c r="D46" s="92" t="s">
        <v>11</v>
      </c>
      <c r="E46" s="92" t="s">
        <v>10</v>
      </c>
      <c r="F46" s="92"/>
      <c r="G46" s="92" t="s">
        <v>11</v>
      </c>
      <c r="H46" s="92" t="s">
        <v>10</v>
      </c>
      <c r="I46" s="92"/>
      <c r="J46" s="92" t="s">
        <v>11</v>
      </c>
      <c r="K46" s="93" t="s">
        <v>12</v>
      </c>
      <c r="L46" s="93" t="s">
        <v>24</v>
      </c>
      <c r="M46" s="93" t="s">
        <v>25</v>
      </c>
    </row>
    <row r="47" spans="1:21" ht="25.5" customHeight="1" x14ac:dyDescent="0.4">
      <c r="J47" s="77"/>
      <c r="S47" s="4" t="s">
        <v>4</v>
      </c>
      <c r="T47" s="4" t="s">
        <v>5</v>
      </c>
      <c r="U47" s="4" t="s">
        <v>6</v>
      </c>
    </row>
    <row r="48" spans="1:21" ht="25.5" customHeight="1" x14ac:dyDescent="0.4">
      <c r="A48" s="32" t="s">
        <v>64</v>
      </c>
      <c r="B48" s="226" t="str">
        <f>IF(A49="","",A49)</f>
        <v/>
      </c>
      <c r="C48" s="221"/>
      <c r="D48" s="221"/>
      <c r="E48" s="221" t="str">
        <f>IF(A50="","",A50)</f>
        <v/>
      </c>
      <c r="F48" s="227"/>
      <c r="G48" s="221"/>
      <c r="H48" s="221" t="str">
        <f>IF(A51="","",A51)</f>
        <v/>
      </c>
      <c r="I48" s="221"/>
      <c r="J48" s="221"/>
      <c r="K48" s="221" t="str">
        <f>IF(A52="","",A52)</f>
        <v/>
      </c>
      <c r="L48" s="221"/>
      <c r="M48" s="222"/>
      <c r="N48" s="78" t="s">
        <v>7</v>
      </c>
      <c r="O48" s="79" t="s">
        <v>8</v>
      </c>
      <c r="P48" s="79" t="s">
        <v>9</v>
      </c>
      <c r="Q48" s="1" t="s">
        <v>0</v>
      </c>
      <c r="R48" s="1" t="s">
        <v>1</v>
      </c>
      <c r="S48" s="1" t="s">
        <v>2</v>
      </c>
      <c r="T48" s="1" t="s">
        <v>105</v>
      </c>
      <c r="U48" s="1" t="s">
        <v>3</v>
      </c>
    </row>
    <row r="49" spans="1:21" ht="25.5" customHeight="1" x14ac:dyDescent="0.4">
      <c r="A49" s="91"/>
      <c r="B49" s="223"/>
      <c r="C49" s="224"/>
      <c r="D49" s="225"/>
      <c r="E49" s="49"/>
      <c r="F49" s="80" t="str">
        <f>IF(E49="","",IF(E49=G49,"△",IF(E49&gt;G49,"○","●")))</f>
        <v/>
      </c>
      <c r="G49" s="81"/>
      <c r="H49" s="49"/>
      <c r="I49" s="80" t="str">
        <f>IF(H49="","",IF(H49=J49,"△",IF(H49&gt;J49,"○","●")))</f>
        <v/>
      </c>
      <c r="J49" s="81"/>
      <c r="K49" s="49"/>
      <c r="L49" s="80" t="str">
        <f>IF(K49="","",IF(K49=M49,"△",IF(K49&gt;M49,"○","●")))</f>
        <v/>
      </c>
      <c r="M49" s="82"/>
      <c r="N49" s="83" t="str">
        <f>IF(A49="","",COUNTIF($B49:$M49,N$53))</f>
        <v/>
      </c>
      <c r="O49" s="83" t="str">
        <f>IF(A49="","",COUNTIF($B49:$M49,O$53))</f>
        <v/>
      </c>
      <c r="P49" s="83" t="str">
        <f>IF(A49="","",COUNTIF($B49:$M49,P$53))</f>
        <v/>
      </c>
      <c r="Q49" s="84" t="str">
        <f>IF(A49="","",N49*3+P49)</f>
        <v/>
      </c>
      <c r="R49" s="84" t="str">
        <f>IF(A49="","",SUMIF($B$53:$M$53,R$48,$B49:$M49))</f>
        <v/>
      </c>
      <c r="S49" s="84" t="str">
        <f>IF(A49="","",SUMIF($B$53:$M$53,S$48,$B49:$M49))</f>
        <v/>
      </c>
      <c r="T49" s="84" t="str">
        <f>IFERROR(R49-S49,"")</f>
        <v/>
      </c>
      <c r="U49" s="84" t="str">
        <f>IF(A49="","",SUMPRODUCT(($Q$49:$Q$52*10^5+$T$49:$T$52&gt;Q49*10^5+T49)*1)+1)</f>
        <v/>
      </c>
    </row>
    <row r="50" spans="1:21" ht="25.5" customHeight="1" x14ac:dyDescent="0.4">
      <c r="A50" s="91"/>
      <c r="B50" s="85" t="str">
        <f>IF(G49="","",G49)</f>
        <v/>
      </c>
      <c r="C50" s="86" t="str">
        <f>IF(B50="","",IF(B50=D50,"△",IF(B50&gt;D50,"○","●")))</f>
        <v/>
      </c>
      <c r="D50" s="87" t="str">
        <f>IF(E49="","",E49)</f>
        <v/>
      </c>
      <c r="E50" s="223"/>
      <c r="F50" s="224"/>
      <c r="G50" s="225"/>
      <c r="H50" s="49"/>
      <c r="I50" s="80" t="str">
        <f>IF(H50="","",IF(H50=J50,"△",IF(H50&gt;J50,"○","●")))</f>
        <v/>
      </c>
      <c r="J50" s="50"/>
      <c r="K50" s="88"/>
      <c r="L50" s="80" t="str">
        <f>IF(K50="","",IF(K50=M50,"△",IF(K50&gt;M50,"○","●")))</f>
        <v/>
      </c>
      <c r="M50" s="82"/>
      <c r="N50" s="83" t="str">
        <f>IF(A50="","",COUNTIF($B50:$M50,N$53))</f>
        <v/>
      </c>
      <c r="O50" s="83" t="str">
        <f>IF(A50="","",COUNTIF($B50:$M50,O$53))</f>
        <v/>
      </c>
      <c r="P50" s="83" t="str">
        <f>IF(A50="","",COUNTIF($B50:$M50,P$53))</f>
        <v/>
      </c>
      <c r="Q50" s="84" t="str">
        <f>IF(A50="","",N50*3+P50)</f>
        <v/>
      </c>
      <c r="R50" s="84" t="str">
        <f>IF(A50="","",SUMIF($B$53:$M$53,R$48,$B50:$M50))</f>
        <v/>
      </c>
      <c r="S50" s="84" t="str">
        <f>IF(A50="","",SUMIF($B$53:$M$53,S$48,$B50:$M50))</f>
        <v/>
      </c>
      <c r="T50" s="84" t="str">
        <f>IFERROR(R50-S50,"")</f>
        <v/>
      </c>
      <c r="U50" s="84" t="str">
        <f>IF(A50="","",SUMPRODUCT(($Q$49:$Q$52*10^5+$T$49:$T$52&gt;Q50*10^5+T50)*1)+1)</f>
        <v/>
      </c>
    </row>
    <row r="51" spans="1:21" ht="25.5" customHeight="1" x14ac:dyDescent="0.4">
      <c r="A51" s="91"/>
      <c r="B51" s="85" t="str">
        <f>IF(J49="","",J49)</f>
        <v/>
      </c>
      <c r="C51" s="86" t="str">
        <f>IF(B51="","",IF(B51=D51,"△",IF(B51&gt;D51,"○","●")))</f>
        <v/>
      </c>
      <c r="D51" s="87" t="str">
        <f>IF(H49="","",H49)</f>
        <v/>
      </c>
      <c r="E51" s="89" t="str">
        <f>IF(J50="","",J50)</f>
        <v/>
      </c>
      <c r="F51" s="86" t="str">
        <f>IF(E51="","",IF(E51=G51,"△",IF(E51&gt;G51,"○","●")))</f>
        <v/>
      </c>
      <c r="G51" s="87" t="str">
        <f>IF(H50="","",H50)</f>
        <v/>
      </c>
      <c r="H51" s="223"/>
      <c r="I51" s="224"/>
      <c r="J51" s="225"/>
      <c r="K51" s="49"/>
      <c r="L51" s="80" t="str">
        <f>IF(K51="","",IF(K51=M51,"△",IF(K51&gt;M51,"○","●")))</f>
        <v/>
      </c>
      <c r="M51" s="82"/>
      <c r="N51" s="83" t="str">
        <f>IF(A51="","",COUNTIF($B51:$M51,N$53))</f>
        <v/>
      </c>
      <c r="O51" s="83" t="str">
        <f>IF(A51="","",COUNTIF($B51:$M51,O$53))</f>
        <v/>
      </c>
      <c r="P51" s="83" t="str">
        <f>IF(A51="","",COUNTIF($B51:$M51,P$53))</f>
        <v/>
      </c>
      <c r="Q51" s="84" t="str">
        <f>IF(A51="","",N51*3+P51)</f>
        <v/>
      </c>
      <c r="R51" s="84" t="str">
        <f>IF(A51="","",SUMIF($B$53:$M$53,R$48,$B51:$M51))</f>
        <v/>
      </c>
      <c r="S51" s="84" t="str">
        <f>IF(A51="","",SUMIF($B$53:$M$53,S$48,$B51:$M51))</f>
        <v/>
      </c>
      <c r="T51" s="84" t="str">
        <f>IFERROR(R51-S51,"")</f>
        <v/>
      </c>
      <c r="U51" s="84" t="str">
        <f>IF(A51="","",SUMPRODUCT(($Q$49:$Q$52*10^5+$T$49:$T$52&gt;Q51*10^5+T51)*1)+1)</f>
        <v/>
      </c>
    </row>
    <row r="52" spans="1:21" ht="25.5" customHeight="1" x14ac:dyDescent="0.4">
      <c r="A52" s="91"/>
      <c r="B52" s="85" t="str">
        <f>IF(M49="","",M49)</f>
        <v/>
      </c>
      <c r="C52" s="86" t="str">
        <f>IF(B52="","",IF(B52=D52,"△",IF(B52&gt;D52,"○","●")))</f>
        <v/>
      </c>
      <c r="D52" s="87" t="str">
        <f>IF(K49="","",K49)</f>
        <v/>
      </c>
      <c r="E52" s="89" t="str">
        <f>IF(M50="","",M50)</f>
        <v/>
      </c>
      <c r="F52" s="86" t="str">
        <f>IF(E52="","",IF(E52=G52,"△",IF(E52&gt;G52,"○","●")))</f>
        <v/>
      </c>
      <c r="G52" s="87" t="str">
        <f>IF(K50="","",K50)</f>
        <v/>
      </c>
      <c r="H52" s="89" t="str">
        <f>IF(M51="","",M51)</f>
        <v/>
      </c>
      <c r="I52" s="86" t="str">
        <f>IF(H52="","",IF(H52=J52,"△",IF(H52&gt;J52,"○","●")))</f>
        <v/>
      </c>
      <c r="J52" s="87" t="str">
        <f>IF(K51="","",K51)</f>
        <v/>
      </c>
      <c r="K52" s="223"/>
      <c r="L52" s="224"/>
      <c r="M52" s="224"/>
      <c r="N52" s="83" t="str">
        <f>IF(A52="","",COUNTIF($B52:$M52,N$53))</f>
        <v/>
      </c>
      <c r="O52" s="83" t="str">
        <f>IF(A52="","",COUNTIF($B52:$M52,O$53))</f>
        <v/>
      </c>
      <c r="P52" s="83" t="str">
        <f>IF(A52="","",COUNTIF($B52:$M52,P$53))</f>
        <v/>
      </c>
      <c r="Q52" s="84" t="str">
        <f>IF(A52="","",N52*3+P52)</f>
        <v/>
      </c>
      <c r="R52" s="84" t="str">
        <f>IF(A52="","",SUMIF($B$53:$M$53,R$48,$B52:$M52))</f>
        <v/>
      </c>
      <c r="S52" s="84" t="str">
        <f>IF(A52="","",SUMIF($B$53:$M$53,S$48,$B52:$M52))</f>
        <v/>
      </c>
      <c r="T52" s="84" t="str">
        <f>IFERROR(R52-S52,"")</f>
        <v/>
      </c>
      <c r="U52" s="84" t="str">
        <f>IF(A52="","",SUMPRODUCT(($Q$49:$Q$52*10^5+$T$49:$T$52&gt;Q52*10^5+T52)*1)+1)</f>
        <v/>
      </c>
    </row>
    <row r="53" spans="1:21" ht="25.5" customHeight="1" x14ac:dyDescent="0.4">
      <c r="B53" s="92" t="s">
        <v>10</v>
      </c>
      <c r="C53" s="92"/>
      <c r="D53" s="92" t="s">
        <v>11</v>
      </c>
      <c r="E53" s="92" t="s">
        <v>10</v>
      </c>
      <c r="F53" s="92"/>
      <c r="G53" s="92" t="s">
        <v>11</v>
      </c>
      <c r="H53" s="92" t="s">
        <v>10</v>
      </c>
      <c r="I53" s="92"/>
      <c r="J53" s="92" t="s">
        <v>11</v>
      </c>
      <c r="K53" s="92" t="s">
        <v>10</v>
      </c>
      <c r="L53" s="92"/>
      <c r="M53" s="92" t="s">
        <v>11</v>
      </c>
      <c r="N53" s="93" t="s">
        <v>12</v>
      </c>
      <c r="O53" s="93" t="s">
        <v>24</v>
      </c>
      <c r="P53" s="93" t="s">
        <v>25</v>
      </c>
    </row>
  </sheetData>
  <mergeCells count="57">
    <mergeCell ref="A1:U1"/>
    <mergeCell ref="A2:K2"/>
    <mergeCell ref="S3:T3"/>
    <mergeCell ref="U3:V3"/>
    <mergeCell ref="W3:X3"/>
    <mergeCell ref="B6:D6"/>
    <mergeCell ref="E7:G7"/>
    <mergeCell ref="H8:J8"/>
    <mergeCell ref="K9:M9"/>
    <mergeCell ref="B5:D5"/>
    <mergeCell ref="E5:G5"/>
    <mergeCell ref="H5:J5"/>
    <mergeCell ref="K5:M5"/>
    <mergeCell ref="B12:D12"/>
    <mergeCell ref="E12:G12"/>
    <mergeCell ref="H12:J12"/>
    <mergeCell ref="B13:D13"/>
    <mergeCell ref="E14:G14"/>
    <mergeCell ref="H15:J15"/>
    <mergeCell ref="B18:D18"/>
    <mergeCell ref="E18:G18"/>
    <mergeCell ref="H18:J18"/>
    <mergeCell ref="B19:D19"/>
    <mergeCell ref="E20:G20"/>
    <mergeCell ref="H21:J21"/>
    <mergeCell ref="B24:D24"/>
    <mergeCell ref="E24:G24"/>
    <mergeCell ref="H24:J24"/>
    <mergeCell ref="B25:D25"/>
    <mergeCell ref="E26:G26"/>
    <mergeCell ref="H27:J27"/>
    <mergeCell ref="B30:D30"/>
    <mergeCell ref="E30:G30"/>
    <mergeCell ref="H30:J30"/>
    <mergeCell ref="B31:D31"/>
    <mergeCell ref="E32:G32"/>
    <mergeCell ref="H33:J33"/>
    <mergeCell ref="B36:D36"/>
    <mergeCell ref="E36:G36"/>
    <mergeCell ref="H36:J36"/>
    <mergeCell ref="B37:D37"/>
    <mergeCell ref="E38:G38"/>
    <mergeCell ref="H39:J39"/>
    <mergeCell ref="B42:D42"/>
    <mergeCell ref="E42:G42"/>
    <mergeCell ref="H42:J42"/>
    <mergeCell ref="B43:D43"/>
    <mergeCell ref="E44:G44"/>
    <mergeCell ref="H45:J45"/>
    <mergeCell ref="B48:D48"/>
    <mergeCell ref="E48:G48"/>
    <mergeCell ref="H48:J48"/>
    <mergeCell ref="K48:M48"/>
    <mergeCell ref="B49:D49"/>
    <mergeCell ref="E50:G50"/>
    <mergeCell ref="H51:J51"/>
    <mergeCell ref="K52:M52"/>
  </mergeCells>
  <phoneticPr fontId="1"/>
  <pageMargins left="0.7" right="0.7" top="0.75" bottom="0.75" header="0.3" footer="0.3"/>
  <pageSetup paperSize="9" scale="5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組合せ</vt:lpstr>
      <vt:lpstr>A・Bブロック</vt:lpstr>
      <vt:lpstr>C・D・Eブロック</vt:lpstr>
      <vt:lpstr>F・Gブロック</vt:lpstr>
      <vt:lpstr>Hブロック</vt:lpstr>
      <vt:lpstr>予選結果</vt:lpstr>
      <vt:lpstr>C・D・Eブロック!Print_Area</vt:lpstr>
      <vt:lpstr>F・Gブロック!Print_Area</vt:lpstr>
      <vt:lpstr>組合せ!Print_Area</vt:lpstr>
      <vt:lpstr>予選結果!Print_Area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KAWASHIMA</cp:lastModifiedBy>
  <cp:revision/>
  <cp:lastPrinted>2026-11-02T11:00:36Z</cp:lastPrinted>
  <dcterms:created xsi:type="dcterms:W3CDTF">2016-01-13T09:45:35Z</dcterms:created>
  <dcterms:modified xsi:type="dcterms:W3CDTF">2026-11-03T08:58:13Z</dcterms:modified>
</cp:coreProperties>
</file>